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620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___new2">#REF!</definedName>
    <definedName name="___new2">#REF!</definedName>
    <definedName name="__new2">#REF!</definedName>
    <definedName name="_Fill" localSheetId="0" hidden="1">#REF!</definedName>
    <definedName name="_Fill" hidden="1">#REF!</definedName>
    <definedName name="_new2">#REF!</definedName>
    <definedName name="_Order1" hidden="1">255</definedName>
    <definedName name="adjustacc">#REF!</definedName>
    <definedName name="compnum" localSheetId="0">#REF!</definedName>
    <definedName name="compnum">#REF!</definedName>
    <definedName name="MACROS">[2]Table!$M$1:$IG$8163</definedName>
    <definedName name="MACROS2" localSheetId="0">#REF!</definedName>
    <definedName name="MACROS2">#REF!</definedName>
    <definedName name="new" hidden="1">#REF!</definedName>
    <definedName name="_xlnm.Print_Area" localSheetId="0">'Table M - Accs'!$A$1:$M$115</definedName>
    <definedName name="_xlnm.Print_Area" localSheetId="3">'Table O - vehicles'!$A$1:$O$96</definedName>
    <definedName name="_xlnm.Print_Area" localSheetId="5">'Table Q - pairs - veh'!$A$1:$C$33</definedName>
    <definedName name="_xlnm.Print_Area" localSheetId="6">'Table R - cas'!$A$1:$K$81</definedName>
    <definedName name="_xlnm.Print_Area" localSheetId="7">'Table S - cas'!$A$1:$K$106</definedName>
    <definedName name="_xlnm.Print_Area" localSheetId="8">'Table T - Freq of factors'!$A$1:$I$86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IME">[2]Table!$E$1:$IG$8163</definedName>
    <definedName name="TIME2" localSheetId="0">#REF!</definedName>
    <definedName name="TIME2">#REF!</definedName>
    <definedName name="Value_Year">'[3]Uprating series'!$B$4</definedName>
    <definedName name="WHOLE">[2]Table!$BZ$371</definedName>
    <definedName name="WHOLE2" localSheetId="0">#REF!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I82" i="9" l="1"/>
  <c r="H82" i="9"/>
  <c r="I81" i="9"/>
  <c r="I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H97" i="8"/>
  <c r="G97" i="8"/>
  <c r="F97" i="8"/>
  <c r="E97" i="8"/>
  <c r="D97" i="8"/>
  <c r="C97" i="8"/>
  <c r="J96" i="8"/>
  <c r="J94" i="8"/>
  <c r="J93" i="8"/>
  <c r="J92" i="8"/>
  <c r="J91" i="8"/>
  <c r="J88" i="8"/>
  <c r="J87" i="8"/>
  <c r="J86" i="8"/>
  <c r="J85" i="8"/>
  <c r="J84" i="8"/>
  <c r="J83" i="8"/>
  <c r="J82" i="8"/>
  <c r="J81" i="8"/>
  <c r="J80" i="8"/>
  <c r="J79" i="8"/>
  <c r="J76" i="8"/>
  <c r="J75" i="8"/>
  <c r="J74" i="8"/>
  <c r="J73" i="8"/>
  <c r="J72" i="8"/>
  <c r="J71" i="8"/>
  <c r="J70" i="8"/>
  <c r="J69" i="8"/>
  <c r="J68" i="8"/>
  <c r="J67" i="8"/>
  <c r="J63" i="8"/>
  <c r="J62" i="8"/>
  <c r="J61" i="8"/>
  <c r="J60" i="8"/>
  <c r="J59" i="8"/>
  <c r="J58" i="8"/>
  <c r="J56" i="8"/>
  <c r="J55" i="8"/>
  <c r="J54" i="8"/>
  <c r="J53" i="8"/>
  <c r="J52" i="8"/>
  <c r="J51" i="8"/>
  <c r="J50" i="8"/>
  <c r="J49" i="8"/>
  <c r="J48" i="8"/>
  <c r="J47" i="8"/>
  <c r="J46" i="8"/>
  <c r="J43" i="8"/>
  <c r="J42" i="8"/>
  <c r="J41" i="8"/>
  <c r="J40" i="8"/>
  <c r="J39" i="8"/>
  <c r="J38" i="8"/>
  <c r="J37" i="8"/>
  <c r="J36" i="8"/>
  <c r="J35" i="8"/>
  <c r="J34" i="8"/>
  <c r="J32" i="8"/>
  <c r="J31" i="8"/>
  <c r="J30" i="8"/>
  <c r="J29" i="8"/>
  <c r="J28" i="8"/>
  <c r="J27" i="8"/>
  <c r="J26" i="8"/>
  <c r="J25" i="8"/>
  <c r="J24" i="8"/>
  <c r="J23" i="8"/>
  <c r="J22" i="8"/>
  <c r="J19" i="8"/>
  <c r="J18" i="8"/>
  <c r="J17" i="8"/>
  <c r="J16" i="8"/>
  <c r="J13" i="8"/>
  <c r="J12" i="8"/>
  <c r="J11" i="8"/>
  <c r="J10" i="8"/>
  <c r="J9" i="8"/>
  <c r="J8" i="8"/>
  <c r="J7" i="8"/>
  <c r="J6" i="8"/>
  <c r="J71" i="7"/>
  <c r="J68" i="7"/>
  <c r="J67" i="7"/>
  <c r="J66" i="7"/>
  <c r="J65" i="7"/>
  <c r="J64" i="7"/>
  <c r="J63" i="7"/>
  <c r="J62" i="7"/>
  <c r="J61" i="7"/>
  <c r="J58" i="7"/>
  <c r="J57" i="7"/>
  <c r="J56" i="7"/>
  <c r="J55" i="7"/>
  <c r="J54" i="7"/>
  <c r="J51" i="7"/>
  <c r="J50" i="7"/>
  <c r="J49" i="7"/>
  <c r="J48" i="7"/>
  <c r="J47" i="7"/>
  <c r="J44" i="7"/>
  <c r="J43" i="7"/>
  <c r="J42" i="7"/>
  <c r="J41" i="7"/>
  <c r="J40" i="7"/>
  <c r="J39" i="7"/>
  <c r="J38" i="7"/>
  <c r="J37" i="7"/>
  <c r="J34" i="7"/>
  <c r="J33" i="7"/>
  <c r="J32" i="7"/>
  <c r="J31" i="7"/>
  <c r="J30" i="7"/>
  <c r="J29" i="7"/>
  <c r="J28" i="7"/>
  <c r="J27" i="7"/>
  <c r="J26" i="7"/>
  <c r="J22" i="7"/>
  <c r="J21" i="7"/>
  <c r="J20" i="7"/>
  <c r="J19" i="7"/>
  <c r="J18" i="7"/>
  <c r="J17" i="7"/>
  <c r="J16" i="7"/>
  <c r="J13" i="7"/>
  <c r="J12" i="7"/>
  <c r="J9" i="7"/>
  <c r="J8" i="7"/>
  <c r="J7" i="7"/>
  <c r="J6" i="7"/>
  <c r="J5" i="7"/>
  <c r="C18" i="5"/>
  <c r="C14" i="5"/>
  <c r="D12" i="5"/>
  <c r="D11" i="5"/>
  <c r="D10" i="5"/>
  <c r="D9" i="5"/>
  <c r="D8" i="5"/>
  <c r="D7" i="5"/>
  <c r="D6" i="5"/>
  <c r="D5" i="5"/>
  <c r="D4" i="5"/>
  <c r="D3" i="5"/>
  <c r="N93" i="4"/>
  <c r="L93" i="4"/>
  <c r="J93" i="4"/>
  <c r="H93" i="4"/>
  <c r="F93" i="4"/>
  <c r="D93" i="4"/>
  <c r="B93" i="4"/>
  <c r="O91" i="4"/>
  <c r="M91" i="4"/>
  <c r="K91" i="4"/>
  <c r="I91" i="4"/>
  <c r="G91" i="4"/>
  <c r="E91" i="4"/>
  <c r="C91" i="4"/>
  <c r="O87" i="4"/>
  <c r="O86" i="4"/>
  <c r="M86" i="4"/>
  <c r="K86" i="4"/>
  <c r="I86" i="4"/>
  <c r="G86" i="4"/>
  <c r="E86" i="4"/>
  <c r="C86" i="4"/>
  <c r="O85" i="4"/>
  <c r="M85" i="4"/>
  <c r="K85" i="4"/>
  <c r="I85" i="4"/>
  <c r="G85" i="4"/>
  <c r="E85" i="4"/>
  <c r="C85" i="4"/>
  <c r="O84" i="4"/>
  <c r="M84" i="4"/>
  <c r="K84" i="4"/>
  <c r="I84" i="4"/>
  <c r="G84" i="4"/>
  <c r="E84" i="4"/>
  <c r="C84" i="4"/>
  <c r="O83" i="4"/>
  <c r="M83" i="4"/>
  <c r="K83" i="4"/>
  <c r="I83" i="4"/>
  <c r="G83" i="4"/>
  <c r="E83" i="4"/>
  <c r="C83" i="4"/>
  <c r="O82" i="4"/>
  <c r="M82" i="4"/>
  <c r="K82" i="4"/>
  <c r="I82" i="4"/>
  <c r="G82" i="4"/>
  <c r="E82" i="4"/>
  <c r="C82" i="4"/>
  <c r="O81" i="4"/>
  <c r="M81" i="4"/>
  <c r="K81" i="4"/>
  <c r="I81" i="4"/>
  <c r="G81" i="4"/>
  <c r="E81" i="4"/>
  <c r="C81" i="4"/>
  <c r="O79" i="4"/>
  <c r="M79" i="4"/>
  <c r="K79" i="4"/>
  <c r="I79" i="4"/>
  <c r="G79" i="4"/>
  <c r="E79" i="4"/>
  <c r="C79" i="4"/>
  <c r="O78" i="4"/>
  <c r="M78" i="4"/>
  <c r="K78" i="4"/>
  <c r="I78" i="4"/>
  <c r="G78" i="4"/>
  <c r="E78" i="4"/>
  <c r="C78" i="4"/>
  <c r="O77" i="4"/>
  <c r="M77" i="4"/>
  <c r="K77" i="4"/>
  <c r="I77" i="4"/>
  <c r="G77" i="4"/>
  <c r="E77" i="4"/>
  <c r="C77" i="4"/>
  <c r="O76" i="4"/>
  <c r="M76" i="4"/>
  <c r="K76" i="4"/>
  <c r="I76" i="4"/>
  <c r="G76" i="4"/>
  <c r="E76" i="4"/>
  <c r="C76" i="4"/>
  <c r="O75" i="4"/>
  <c r="M75" i="4"/>
  <c r="K75" i="4"/>
  <c r="I75" i="4"/>
  <c r="G75" i="4"/>
  <c r="E75" i="4"/>
  <c r="C75" i="4"/>
  <c r="O74" i="4"/>
  <c r="M74" i="4"/>
  <c r="K74" i="4"/>
  <c r="I74" i="4"/>
  <c r="G74" i="4"/>
  <c r="E74" i="4"/>
  <c r="C74" i="4"/>
  <c r="O73" i="4"/>
  <c r="M73" i="4"/>
  <c r="K73" i="4"/>
  <c r="I73" i="4"/>
  <c r="G73" i="4"/>
  <c r="E73" i="4"/>
  <c r="C73" i="4"/>
  <c r="O72" i="4"/>
  <c r="M72" i="4"/>
  <c r="K72" i="4"/>
  <c r="I72" i="4"/>
  <c r="G72" i="4"/>
  <c r="E72" i="4"/>
  <c r="C72" i="4"/>
  <c r="O71" i="4"/>
  <c r="M71" i="4"/>
  <c r="K71" i="4"/>
  <c r="I71" i="4"/>
  <c r="G71" i="4"/>
  <c r="E71" i="4"/>
  <c r="C71" i="4"/>
  <c r="O70" i="4"/>
  <c r="M70" i="4"/>
  <c r="K70" i="4"/>
  <c r="I70" i="4"/>
  <c r="G70" i="4"/>
  <c r="E70" i="4"/>
  <c r="C70" i="4"/>
  <c r="O69" i="4"/>
  <c r="M69" i="4"/>
  <c r="K69" i="4"/>
  <c r="I69" i="4"/>
  <c r="G69" i="4"/>
  <c r="E69" i="4"/>
  <c r="C69" i="4"/>
  <c r="O67" i="4"/>
  <c r="M67" i="4"/>
  <c r="K67" i="4"/>
  <c r="I67" i="4"/>
  <c r="G67" i="4"/>
  <c r="E67" i="4"/>
  <c r="C67" i="4"/>
  <c r="O66" i="4"/>
  <c r="M66" i="4"/>
  <c r="K66" i="4"/>
  <c r="I66" i="4"/>
  <c r="G66" i="4"/>
  <c r="E66" i="4"/>
  <c r="C66" i="4"/>
  <c r="O65" i="4"/>
  <c r="M65" i="4"/>
  <c r="K65" i="4"/>
  <c r="I65" i="4"/>
  <c r="G65" i="4"/>
  <c r="E65" i="4"/>
  <c r="C65" i="4"/>
  <c r="O64" i="4"/>
  <c r="M64" i="4"/>
  <c r="K64" i="4"/>
  <c r="I64" i="4"/>
  <c r="G64" i="4"/>
  <c r="E64" i="4"/>
  <c r="C64" i="4"/>
  <c r="O63" i="4"/>
  <c r="M63" i="4"/>
  <c r="K63" i="4"/>
  <c r="I63" i="4"/>
  <c r="G63" i="4"/>
  <c r="E63" i="4"/>
  <c r="C63" i="4"/>
  <c r="O62" i="4"/>
  <c r="M62" i="4"/>
  <c r="K62" i="4"/>
  <c r="I62" i="4"/>
  <c r="G62" i="4"/>
  <c r="E62" i="4"/>
  <c r="C62" i="4"/>
  <c r="O61" i="4"/>
  <c r="M61" i="4"/>
  <c r="K61" i="4"/>
  <c r="I61" i="4"/>
  <c r="G61" i="4"/>
  <c r="E61" i="4"/>
  <c r="C61" i="4"/>
  <c r="O60" i="4"/>
  <c r="M60" i="4"/>
  <c r="K60" i="4"/>
  <c r="I60" i="4"/>
  <c r="G60" i="4"/>
  <c r="E60" i="4"/>
  <c r="C60" i="4"/>
  <c r="O58" i="4"/>
  <c r="M58" i="4"/>
  <c r="K58" i="4"/>
  <c r="I58" i="4"/>
  <c r="G58" i="4"/>
  <c r="E58" i="4"/>
  <c r="C58" i="4"/>
  <c r="O57" i="4"/>
  <c r="M57" i="4"/>
  <c r="K57" i="4"/>
  <c r="I57" i="4"/>
  <c r="G57" i="4"/>
  <c r="E57" i="4"/>
  <c r="C57" i="4"/>
  <c r="O56" i="4"/>
  <c r="M56" i="4"/>
  <c r="K56" i="4"/>
  <c r="I56" i="4"/>
  <c r="G56" i="4"/>
  <c r="E56" i="4"/>
  <c r="C56" i="4"/>
  <c r="O55" i="4"/>
  <c r="M55" i="4"/>
  <c r="K55" i="4"/>
  <c r="I55" i="4"/>
  <c r="G55" i="4"/>
  <c r="E55" i="4"/>
  <c r="C55" i="4"/>
  <c r="O54" i="4"/>
  <c r="M54" i="4"/>
  <c r="K54" i="4"/>
  <c r="I54" i="4"/>
  <c r="G54" i="4"/>
  <c r="E54" i="4"/>
  <c r="C54" i="4"/>
  <c r="O53" i="4"/>
  <c r="M53" i="4"/>
  <c r="K53" i="4"/>
  <c r="I53" i="4"/>
  <c r="G53" i="4"/>
  <c r="E53" i="4"/>
  <c r="C53" i="4"/>
  <c r="O52" i="4"/>
  <c r="M52" i="4"/>
  <c r="K52" i="4"/>
  <c r="I52" i="4"/>
  <c r="G52" i="4"/>
  <c r="E52" i="4"/>
  <c r="C52" i="4"/>
  <c r="O51" i="4"/>
  <c r="M51" i="4"/>
  <c r="K51" i="4"/>
  <c r="I51" i="4"/>
  <c r="G51" i="4"/>
  <c r="E51" i="4"/>
  <c r="C51" i="4"/>
  <c r="O50" i="4"/>
  <c r="M50" i="4"/>
  <c r="K50" i="4"/>
  <c r="I50" i="4"/>
  <c r="G50" i="4"/>
  <c r="E50" i="4"/>
  <c r="C50" i="4"/>
  <c r="O49" i="4"/>
  <c r="M49" i="4"/>
  <c r="K49" i="4"/>
  <c r="I49" i="4"/>
  <c r="G49" i="4"/>
  <c r="E49" i="4"/>
  <c r="C49" i="4"/>
  <c r="O48" i="4"/>
  <c r="M48" i="4"/>
  <c r="K48" i="4"/>
  <c r="I48" i="4"/>
  <c r="G48" i="4"/>
  <c r="E48" i="4"/>
  <c r="C48" i="4"/>
  <c r="O46" i="4"/>
  <c r="M46" i="4"/>
  <c r="K46" i="4"/>
  <c r="I46" i="4"/>
  <c r="G46" i="4"/>
  <c r="E46" i="4"/>
  <c r="C46" i="4"/>
  <c r="O45" i="4"/>
  <c r="M45" i="4"/>
  <c r="K45" i="4"/>
  <c r="I45" i="4"/>
  <c r="G45" i="4"/>
  <c r="E45" i="4"/>
  <c r="C45" i="4"/>
  <c r="O44" i="4"/>
  <c r="M44" i="4"/>
  <c r="K44" i="4"/>
  <c r="I44" i="4"/>
  <c r="G44" i="4"/>
  <c r="E44" i="4"/>
  <c r="C44" i="4"/>
  <c r="O43" i="4"/>
  <c r="M43" i="4"/>
  <c r="K43" i="4"/>
  <c r="I43" i="4"/>
  <c r="G43" i="4"/>
  <c r="E43" i="4"/>
  <c r="C43" i="4"/>
  <c r="O42" i="4"/>
  <c r="M42" i="4"/>
  <c r="K42" i="4"/>
  <c r="I42" i="4"/>
  <c r="G42" i="4"/>
  <c r="E42" i="4"/>
  <c r="C42" i="4"/>
  <c r="O41" i="4"/>
  <c r="M41" i="4"/>
  <c r="K41" i="4"/>
  <c r="I41" i="4"/>
  <c r="G41" i="4"/>
  <c r="E41" i="4"/>
  <c r="C41" i="4"/>
  <c r="O40" i="4"/>
  <c r="M40" i="4"/>
  <c r="K40" i="4"/>
  <c r="I40" i="4"/>
  <c r="G40" i="4"/>
  <c r="E40" i="4"/>
  <c r="C40" i="4"/>
  <c r="O39" i="4"/>
  <c r="M39" i="4"/>
  <c r="K39" i="4"/>
  <c r="I39" i="4"/>
  <c r="G39" i="4"/>
  <c r="E39" i="4"/>
  <c r="C39" i="4"/>
  <c r="O38" i="4"/>
  <c r="M38" i="4"/>
  <c r="K38" i="4"/>
  <c r="I38" i="4"/>
  <c r="G38" i="4"/>
  <c r="E38" i="4"/>
  <c r="C38" i="4"/>
  <c r="O37" i="4"/>
  <c r="M37" i="4"/>
  <c r="K37" i="4"/>
  <c r="I37" i="4"/>
  <c r="G37" i="4"/>
  <c r="E37" i="4"/>
  <c r="C37" i="4"/>
  <c r="O36" i="4"/>
  <c r="M36" i="4"/>
  <c r="K36" i="4"/>
  <c r="I36" i="4"/>
  <c r="G36" i="4"/>
  <c r="E36" i="4"/>
  <c r="C36" i="4"/>
  <c r="O34" i="4"/>
  <c r="M34" i="4"/>
  <c r="K34" i="4"/>
  <c r="I34" i="4"/>
  <c r="G34" i="4"/>
  <c r="E34" i="4"/>
  <c r="C34" i="4"/>
  <c r="O33" i="4"/>
  <c r="M33" i="4"/>
  <c r="K33" i="4"/>
  <c r="I33" i="4"/>
  <c r="G33" i="4"/>
  <c r="E33" i="4"/>
  <c r="C33" i="4"/>
  <c r="O32" i="4"/>
  <c r="M32" i="4"/>
  <c r="K32" i="4"/>
  <c r="I32" i="4"/>
  <c r="G32" i="4"/>
  <c r="E32" i="4"/>
  <c r="C32" i="4"/>
  <c r="O31" i="4"/>
  <c r="M31" i="4"/>
  <c r="K31" i="4"/>
  <c r="I31" i="4"/>
  <c r="G31" i="4"/>
  <c r="E31" i="4"/>
  <c r="C31" i="4"/>
  <c r="O30" i="4"/>
  <c r="M30" i="4"/>
  <c r="K30" i="4"/>
  <c r="I30" i="4"/>
  <c r="G30" i="4"/>
  <c r="E30" i="4"/>
  <c r="C30" i="4"/>
  <c r="O29" i="4"/>
  <c r="M29" i="4"/>
  <c r="K29" i="4"/>
  <c r="I29" i="4"/>
  <c r="G29" i="4"/>
  <c r="E29" i="4"/>
  <c r="C29" i="4"/>
  <c r="O28" i="4"/>
  <c r="M28" i="4"/>
  <c r="K28" i="4"/>
  <c r="I28" i="4"/>
  <c r="G28" i="4"/>
  <c r="E28" i="4"/>
  <c r="C28" i="4"/>
  <c r="O27" i="4"/>
  <c r="M27" i="4"/>
  <c r="K27" i="4"/>
  <c r="I27" i="4"/>
  <c r="G27" i="4"/>
  <c r="E27" i="4"/>
  <c r="C27" i="4"/>
  <c r="O26" i="4"/>
  <c r="M26" i="4"/>
  <c r="K26" i="4"/>
  <c r="I26" i="4"/>
  <c r="G26" i="4"/>
  <c r="E26" i="4"/>
  <c r="C26" i="4"/>
  <c r="O25" i="4"/>
  <c r="M25" i="4"/>
  <c r="K25" i="4"/>
  <c r="I25" i="4"/>
  <c r="G25" i="4"/>
  <c r="E25" i="4"/>
  <c r="C25" i="4"/>
  <c r="O24" i="4"/>
  <c r="M24" i="4"/>
  <c r="K24" i="4"/>
  <c r="I24" i="4"/>
  <c r="G24" i="4"/>
  <c r="E24" i="4"/>
  <c r="C24" i="4"/>
  <c r="O22" i="4"/>
  <c r="M22" i="4"/>
  <c r="K22" i="4"/>
  <c r="I22" i="4"/>
  <c r="G22" i="4"/>
  <c r="E22" i="4"/>
  <c r="C22" i="4"/>
  <c r="O21" i="4"/>
  <c r="M21" i="4"/>
  <c r="K21" i="4"/>
  <c r="I21" i="4"/>
  <c r="G21" i="4"/>
  <c r="E21" i="4"/>
  <c r="C21" i="4"/>
  <c r="O20" i="4"/>
  <c r="M20" i="4"/>
  <c r="K20" i="4"/>
  <c r="I20" i="4"/>
  <c r="G20" i="4"/>
  <c r="E20" i="4"/>
  <c r="C20" i="4"/>
  <c r="O19" i="4"/>
  <c r="M19" i="4"/>
  <c r="K19" i="4"/>
  <c r="I19" i="4"/>
  <c r="G19" i="4"/>
  <c r="E19" i="4"/>
  <c r="C19" i="4"/>
  <c r="O18" i="4"/>
  <c r="M18" i="4"/>
  <c r="K18" i="4"/>
  <c r="I18" i="4"/>
  <c r="G18" i="4"/>
  <c r="E18" i="4"/>
  <c r="C18" i="4"/>
  <c r="O17" i="4"/>
  <c r="M17" i="4"/>
  <c r="K17" i="4"/>
  <c r="I17" i="4"/>
  <c r="G17" i="4"/>
  <c r="E17" i="4"/>
  <c r="C17" i="4"/>
  <c r="O16" i="4"/>
  <c r="M16" i="4"/>
  <c r="K16" i="4"/>
  <c r="I16" i="4"/>
  <c r="G16" i="4"/>
  <c r="E16" i="4"/>
  <c r="C16" i="4"/>
  <c r="O14" i="4"/>
  <c r="M14" i="4"/>
  <c r="K14" i="4"/>
  <c r="I14" i="4"/>
  <c r="G14" i="4"/>
  <c r="E14" i="4"/>
  <c r="C14" i="4"/>
  <c r="O13" i="4"/>
  <c r="M13" i="4"/>
  <c r="K13" i="4"/>
  <c r="I13" i="4"/>
  <c r="G13" i="4"/>
  <c r="E13" i="4"/>
  <c r="C13" i="4"/>
  <c r="O12" i="4"/>
  <c r="M12" i="4"/>
  <c r="K12" i="4"/>
  <c r="I12" i="4"/>
  <c r="G12" i="4"/>
  <c r="E12" i="4"/>
  <c r="C12" i="4"/>
  <c r="O11" i="4"/>
  <c r="M11" i="4"/>
  <c r="K11" i="4"/>
  <c r="I11" i="4"/>
  <c r="G11" i="4"/>
  <c r="E11" i="4"/>
  <c r="C11" i="4"/>
  <c r="O10" i="4"/>
  <c r="M10" i="4"/>
  <c r="K10" i="4"/>
  <c r="I10" i="4"/>
  <c r="G10" i="4"/>
  <c r="E10" i="4"/>
  <c r="C10" i="4"/>
  <c r="O9" i="4"/>
  <c r="M9" i="4"/>
  <c r="K9" i="4"/>
  <c r="I9" i="4"/>
  <c r="G9" i="4"/>
  <c r="E9" i="4"/>
  <c r="C9" i="4"/>
  <c r="O8" i="4"/>
  <c r="M8" i="4"/>
  <c r="K8" i="4"/>
  <c r="I8" i="4"/>
  <c r="G8" i="4"/>
  <c r="E8" i="4"/>
  <c r="C8" i="4"/>
  <c r="O7" i="4"/>
  <c r="M7" i="4"/>
  <c r="K7" i="4"/>
  <c r="I7" i="4"/>
  <c r="G7" i="4"/>
  <c r="E7" i="4"/>
  <c r="C7" i="4"/>
  <c r="O6" i="4"/>
  <c r="M6" i="4"/>
  <c r="K6" i="4"/>
  <c r="I6" i="4"/>
  <c r="G6" i="4"/>
  <c r="E6" i="4"/>
  <c r="C6" i="4"/>
  <c r="O5" i="4"/>
  <c r="M5" i="4"/>
  <c r="K5" i="4"/>
  <c r="I5" i="4"/>
  <c r="G5" i="4"/>
  <c r="E5" i="4"/>
  <c r="C5" i="4"/>
  <c r="O4" i="4"/>
  <c r="M4" i="4"/>
  <c r="K4" i="4"/>
  <c r="I4" i="4"/>
  <c r="G4" i="4"/>
  <c r="E4" i="4"/>
  <c r="C4" i="4"/>
  <c r="P16" i="3"/>
  <c r="M16" i="3"/>
  <c r="J16" i="3"/>
  <c r="G16" i="3"/>
  <c r="D16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D8" i="3"/>
  <c r="P7" i="3"/>
  <c r="M7" i="3"/>
  <c r="J7" i="3"/>
  <c r="G7" i="3"/>
  <c r="D7" i="3"/>
  <c r="P6" i="3"/>
  <c r="M6" i="3"/>
  <c r="J6" i="3"/>
  <c r="G6" i="3"/>
  <c r="D6" i="3"/>
  <c r="P5" i="3"/>
  <c r="M5" i="3"/>
  <c r="J5" i="3"/>
  <c r="G5" i="3"/>
  <c r="D5" i="3"/>
  <c r="L24" i="2"/>
  <c r="I24" i="2"/>
  <c r="F24" i="2"/>
  <c r="C24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L109" i="1"/>
  <c r="I109" i="1"/>
  <c r="F109" i="1"/>
  <c r="C109" i="1"/>
  <c r="M100" i="1"/>
  <c r="M98" i="1"/>
  <c r="J98" i="1"/>
  <c r="G98" i="1"/>
  <c r="D98" i="1"/>
  <c r="M97" i="1"/>
  <c r="J97" i="1"/>
  <c r="G97" i="1"/>
  <c r="D97" i="1"/>
  <c r="M96" i="1"/>
  <c r="J96" i="1"/>
  <c r="G96" i="1"/>
  <c r="D96" i="1"/>
  <c r="M95" i="1"/>
  <c r="J95" i="1"/>
  <c r="G95" i="1"/>
  <c r="D95" i="1"/>
  <c r="M94" i="1"/>
  <c r="J94" i="1"/>
  <c r="G94" i="1"/>
  <c r="D94" i="1"/>
  <c r="M93" i="1"/>
  <c r="J93" i="1"/>
  <c r="G93" i="1"/>
  <c r="D93" i="1"/>
  <c r="M91" i="1"/>
  <c r="J91" i="1"/>
  <c r="G91" i="1"/>
  <c r="D91" i="1"/>
  <c r="M90" i="1"/>
  <c r="J90" i="1"/>
  <c r="G90" i="1"/>
  <c r="D90" i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M84" i="1"/>
  <c r="J84" i="1"/>
  <c r="G84" i="1"/>
  <c r="D84" i="1"/>
  <c r="M83" i="1"/>
  <c r="J83" i="1"/>
  <c r="G83" i="1"/>
  <c r="D83" i="1"/>
  <c r="M82" i="1"/>
  <c r="J82" i="1"/>
  <c r="G82" i="1"/>
  <c r="D82" i="1"/>
  <c r="M81" i="1"/>
  <c r="J81" i="1"/>
  <c r="G81" i="1"/>
  <c r="D81" i="1"/>
  <c r="M79" i="1"/>
  <c r="J79" i="1"/>
  <c r="G79" i="1"/>
  <c r="D79" i="1"/>
  <c r="M78" i="1"/>
  <c r="J78" i="1"/>
  <c r="G78" i="1"/>
  <c r="D78" i="1"/>
  <c r="M77" i="1"/>
  <c r="J77" i="1"/>
  <c r="G77" i="1"/>
  <c r="D77" i="1"/>
  <c r="M76" i="1"/>
  <c r="J76" i="1"/>
  <c r="G76" i="1"/>
  <c r="D76" i="1"/>
  <c r="M75" i="1"/>
  <c r="J75" i="1"/>
  <c r="G75" i="1"/>
  <c r="D75" i="1"/>
  <c r="M74" i="1"/>
  <c r="J74" i="1"/>
  <c r="G74" i="1"/>
  <c r="D74" i="1"/>
  <c r="M73" i="1"/>
  <c r="J73" i="1"/>
  <c r="G73" i="1"/>
  <c r="D73" i="1"/>
  <c r="M72" i="1"/>
  <c r="J72" i="1"/>
  <c r="G72" i="1"/>
  <c r="D72" i="1"/>
  <c r="M71" i="1"/>
  <c r="J71" i="1"/>
  <c r="G71" i="1"/>
  <c r="D71" i="1"/>
  <c r="M70" i="1"/>
  <c r="J70" i="1"/>
  <c r="G70" i="1"/>
  <c r="D70" i="1"/>
  <c r="M69" i="1"/>
  <c r="J69" i="1"/>
  <c r="G69" i="1"/>
  <c r="D69" i="1"/>
  <c r="M67" i="1"/>
  <c r="J67" i="1"/>
  <c r="G67" i="1"/>
  <c r="D67" i="1"/>
  <c r="M66" i="1"/>
  <c r="J66" i="1"/>
  <c r="G66" i="1"/>
  <c r="D66" i="1"/>
  <c r="M65" i="1"/>
  <c r="J65" i="1"/>
  <c r="G65" i="1"/>
  <c r="D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8" i="1"/>
  <c r="J58" i="1"/>
  <c r="G58" i="1"/>
  <c r="D58" i="1"/>
  <c r="M57" i="1"/>
  <c r="J57" i="1"/>
  <c r="G57" i="1"/>
  <c r="D57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6" i="1"/>
  <c r="J46" i="1"/>
  <c r="G46" i="1"/>
  <c r="D46" i="1"/>
  <c r="M45" i="1"/>
  <c r="J45" i="1"/>
  <c r="G45" i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</calcChain>
</file>

<file path=xl/sharedStrings.xml><?xml version="1.0" encoding="utf-8"?>
<sst xmlns="http://schemas.openxmlformats.org/spreadsheetml/2006/main" count="614" uniqueCount="216">
  <si>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2019</t>
    </r>
  </si>
  <si>
    <t>Fatal</t>
  </si>
  <si>
    <r>
      <t xml:space="preserve">Serious </t>
    </r>
    <r>
      <rPr>
        <b/>
        <vertAlign val="superscript"/>
        <sz val="11"/>
        <rFont val="Arial"/>
        <family val="2"/>
      </rPr>
      <t>6</t>
    </r>
  </si>
  <si>
    <r>
      <t xml:space="preserve">Slight </t>
    </r>
    <r>
      <rPr>
        <b/>
        <vertAlign val="superscript"/>
        <sz val="11"/>
        <rFont val="Arial"/>
        <family val="2"/>
      </rPr>
      <t>6</t>
    </r>
  </si>
  <si>
    <t xml:space="preserve">All accidents </t>
  </si>
  <si>
    <t>Contributory factor reported in accident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</si>
  <si>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</si>
  <si>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</si>
  <si>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</si>
  <si>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</si>
  <si>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(eg oil, mud, chippings)</t>
  </si>
  <si>
    <t>Slippery road (due to weather)</t>
  </si>
  <si>
    <t>Inadequate/masked signs or road markings</t>
  </si>
  <si>
    <t>Defective traffic signals</t>
  </si>
  <si>
    <t>Traffic calming (eg road humps, chicanes</t>
  </si>
  <si>
    <t>Temporary road layout (eg contraflow)</t>
  </si>
  <si>
    <t>Road layout (eg bend, hill, narrow c-way</t>
  </si>
  <si>
    <t>Animal or other object in carriageway</t>
  </si>
  <si>
    <t>Sunken,raised or slippery inspection cov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</si>
  <si>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</si>
  <si>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</t>
  </si>
  <si>
    <t>Defective lights or indicators</t>
  </si>
  <si>
    <t>Defective brakes</t>
  </si>
  <si>
    <t>Defective steering or suspension</t>
  </si>
  <si>
    <t>Defective or missing mirrors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</si>
  <si>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</si>
  <si>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</si>
  <si>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</si>
  <si>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</si>
  <si>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</si>
  <si>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</si>
  <si>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</si>
  <si>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</si>
  <si>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</si>
  <si>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</si>
  <si>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</si>
  <si>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</si>
  <si>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</si>
  <si>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</si>
  <si>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</si>
  <si>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</si>
  <si>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</si>
  <si>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</t>
  </si>
  <si>
    <t>Too close to cyclist,horse or 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</si>
  <si>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</si>
  <si>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</si>
  <si>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</si>
  <si>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</si>
  <si>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</si>
  <si>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</t>
  </si>
  <si>
    <t>Fatigue</t>
  </si>
  <si>
    <t>Uncorrected defective eyesight</t>
  </si>
  <si>
    <t>Illness or disability (mental/physic) (D</t>
  </si>
  <si>
    <t>Not display lights at night / in poor vi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</si>
  <si>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</si>
  <si>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</si>
  <si>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</si>
  <si>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</si>
  <si>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</si>
  <si>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</si>
  <si>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</si>
  <si>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</si>
  <si>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</si>
  <si>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</si>
  <si>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</si>
  <si>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</si>
  <si>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</si>
  <si>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</si>
  <si>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</si>
  <si>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(eg bend, winding rd, hill c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</si>
  <si>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</si>
  <si>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</si>
  <si>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</si>
  <si>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</si>
  <si>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</si>
  <si>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Visor/windscreen dirty/scratched/frosted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</si>
  <si>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</si>
  <si>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</si>
  <si>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</t>
  </si>
  <si>
    <t>Pedestrian failed to look properly</t>
  </si>
  <si>
    <t>Ped. failed to judge vehicles path or sp</t>
  </si>
  <si>
    <t>Wrong use of pedestrian crossing facilit</t>
  </si>
  <si>
    <t>Dangerous action in carriageway (eg play</t>
  </si>
  <si>
    <t>Pedestrian impaired by alcohol</t>
  </si>
  <si>
    <t>Ped. impaired by drugs (illicit/medicina</t>
  </si>
  <si>
    <t>Ped. careless / reckless /in a hurry</t>
  </si>
  <si>
    <t>Pedestrian wearing dark clothing at nigh</t>
  </si>
  <si>
    <t>Ped. disability or illness, mental/physi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</si>
  <si>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</si>
  <si>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</si>
  <si>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</si>
  <si>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</si>
  <si>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Vehicle door opened or closed negligentl</t>
  </si>
  <si>
    <t>Other</t>
  </si>
  <si>
    <t>All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</si>
  <si>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</si>
  <si>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Program \Sh79unxa\dosptn\ETLLD\Transport Stats\RSR\RAS\y19\19 SAS progs\figure4.sas 14SEP20</t>
  </si>
  <si>
    <t>Accidents for which no CFs were recorded</t>
  </si>
  <si>
    <t xml:space="preserve">All accidents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</si>
  <si>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</si>
  <si>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</si>
  <si>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</si>
  <si>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</si>
  <si>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</si>
  <si>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</si>
  <si>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</si>
  <si>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Due to changes in the the way casualty severities are recorded, figures for serious/slight casualties in 2019 are not comparable with previous years.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</si>
  <si>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2019</t>
    </r>
  </si>
  <si>
    <r>
      <t>Serious</t>
    </r>
    <r>
      <rPr>
        <b/>
        <vertAlign val="superscript"/>
        <sz val="11"/>
        <rFont val="Arial"/>
        <family val="2"/>
      </rPr>
      <t xml:space="preserve"> 5</t>
    </r>
  </si>
  <si>
    <r>
      <t xml:space="preserve">Slight </t>
    </r>
    <r>
      <rPr>
        <b/>
        <vertAlign val="superscript"/>
        <sz val="11"/>
        <rFont val="Arial"/>
        <family val="2"/>
      </rPr>
      <t>5</t>
    </r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</si>
  <si>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</si>
  <si>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</si>
  <si>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</si>
  <si>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</si>
  <si>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</si>
  <si>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</si>
  <si>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</si>
  <si>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</si>
  <si>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</si>
  <si>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</si>
  <si>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</si>
  <si>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</si>
  <si>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</si>
  <si>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</si>
  <si>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</si>
  <si>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</si>
  <si>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Due to changes in the the way casualty severities are recorded, figures for serious/slight casualties in 2019 are not comparable with previous years.</t>
    </r>
  </si>
  <si>
    <t>Figure 11: Contributory factor type: Reported accidents by severity, 2019</t>
  </si>
  <si>
    <r>
      <t>Table N: Contributory factors: Reported Accidents: 2015-2019 comparison</t>
    </r>
    <r>
      <rPr>
        <b/>
        <vertAlign val="superscript"/>
        <sz val="11"/>
        <rFont val="Arial"/>
        <family val="2"/>
      </rPr>
      <t>1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</si>
  <si>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</si>
  <si>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</si>
  <si>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Total reported accidents</t>
    </r>
    <r>
      <rPr>
        <b/>
        <vertAlign val="superscript"/>
        <sz val="9"/>
        <rFont val="Arial"/>
        <family val="2"/>
      </rPr>
      <t>1</t>
    </r>
  </si>
  <si>
    <t>1. Includes only accidents where a police officer attended the scene and in which a contributory factor was reported.</t>
  </si>
  <si>
    <t>2. Includes only the ten most frequently reported contributory factor citied in 2018. Factors not shown may also have been reported.</t>
  </si>
  <si>
    <t>3. Columns won't sum to 100 per cent as accidents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</si>
  <si>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2019</t>
    </r>
  </si>
  <si>
    <t>Pedal 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</si>
  <si>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</si>
  <si>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</si>
  <si>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</si>
  <si>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</si>
  <si>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</si>
  <si>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</si>
  <si>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</si>
  <si>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</si>
  <si>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</si>
  <si>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t xml:space="preserve">   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</si>
  <si>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</si>
  <si>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</si>
  <si>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</si>
  <si>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</si>
  <si>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</si>
  <si>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</si>
  <si>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</si>
  <si>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</si>
  <si>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</si>
  <si>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</si>
  <si>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</si>
  <si>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2019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</si>
  <si>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</si>
  <si>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</si>
  <si>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</si>
  <si>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accident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</si>
  <si>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</si>
  <si>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2019</t>
    </r>
  </si>
  <si>
    <t>Factor with lower code</t>
  </si>
  <si>
    <t>Factor with higher code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</si>
  <si>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</si>
  <si>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</si>
  <si>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</si>
  <si>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</si>
  <si>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</si>
  <si>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</si>
  <si>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</si>
  <si>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</si>
  <si>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</si>
  <si>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</si>
  <si>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2019</t>
    </r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</si>
  <si>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</si>
  <si>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</si>
  <si>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</si>
  <si>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</si>
  <si>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</si>
  <si>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</si>
  <si>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Injudicious action (driver/rider)</t>
  </si>
  <si>
    <t>Driver/rider error or reaction</t>
  </si>
  <si>
    <t>Impairment or distraction (driver/rider)</t>
  </si>
  <si>
    <t>Behaviour or inexperience (driver/rider)</t>
  </si>
  <si>
    <t>Total number of combinations counted</t>
  </si>
  <si>
    <t>Total Road fatalities</t>
  </si>
  <si>
    <t>NB: As described in the text, an accident will be counted once for each combination of CF (excluding "repeats") and death.</t>
  </si>
  <si>
    <t xml:space="preserve">For example, an accident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</si>
  <si>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</si>
  <si>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</si>
  <si>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1 2</t>
    </r>
    <r>
      <rPr>
        <b/>
        <sz val="13"/>
        <rFont val="Arial"/>
        <family val="2"/>
      </rPr>
      <t>, 2019</t>
    </r>
  </si>
  <si>
    <t>Person who was seriously injured</t>
  </si>
  <si>
    <t>as a % of all seriously injured casualties</t>
  </si>
  <si>
    <t>Overloaded or poorly loaded vehicle/trai</t>
  </si>
  <si>
    <t>All serious injuries</t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</si>
  <si>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</si>
  <si>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</si>
  <si>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2 Due to changes in the the way casualty severities are recorded, figures for serious casualties in 2019 are not comparable with previous years.</t>
  </si>
  <si>
    <t>NB: As described in the text, an accident will be counted once for each combination of CF (excluding "repeats") and serious injury.</t>
  </si>
  <si>
    <t xml:space="preserve">For example, an accident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</si>
  <si>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</si>
  <si>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2019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</si>
  <si>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</si>
  <si>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</si>
  <si>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accident</t>
  </si>
  <si>
    <t>Very likely</t>
  </si>
  <si>
    <t>Possible</t>
  </si>
  <si>
    <t>Total</t>
  </si>
  <si>
    <t>% "very likely"</t>
  </si>
  <si>
    <t xml:space="preserve">2. Includes all contributory factors reported, even where the same CF is assigned more than once to an accident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</si>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</sst>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0.0%"/>
  </numFmts>
  <fonts count="64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i/>
      <sz val="11"/>
      <color indexed="12"/>
      <name val="Arial"/>
      <family val="2"/>
    </font>
    <font>
      <sz val="11"/>
      <color indexed="12"/>
      <name val="Arial"/>
      <family val="2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b/>
      <i/>
      <sz val="11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9"/>
      <color indexed="12"/>
      <name val="Arial"/>
      <family val="2"/>
    </font>
    <font>
      <sz val="8"/>
      <name val="Arial"/>
      <family val="2"/>
    </font>
    <font>
      <sz val="11"/>
      <name val="Arial Unicode MS"/>
      <family val="2"/>
    </font>
    <font>
      <sz val="10"/>
      <color theme="1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sz val="13"/>
      <color indexed="12"/>
      <name val="Arial"/>
      <family val="2"/>
    </font>
    <font>
      <i/>
      <sz val="13"/>
      <color indexed="12"/>
      <name val="Arial"/>
      <family val="2"/>
    </font>
    <font>
      <b/>
      <sz val="13"/>
      <color indexed="12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  <font>
      <b/>
      <sz val="10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166">
    <xf numFmtId="0" fontId="0" fillId="0" borderId="0">
      <alignment vertical="top"/>
    </xf>
    <xf numFmtId="9" fontId="29" fillId="0" borderId="0" applyFont="0" applyFill="0" applyBorder="0" applyAlignment="0" applyProtection="0"/>
    <xf numFmtId="164" fontId="24" fillId="0" borderId="0"/>
    <xf numFmtId="0" fontId="37" fillId="0" borderId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7" fillId="0" borderId="0"/>
    <xf numFmtId="0" fontId="37" fillId="0" borderId="0"/>
    <xf numFmtId="0" fontId="29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6">
    <xf numFmtId="0" fontId="0" fillId="0" borderId="0" xfId="0">
      <alignment vertical="top"/>
    </xf>
    <xf numFmtId="0" fontId="18" fillId="0" borderId="10" xfId="0" applyFont="1" applyBorder="1" applyAlignment="1"/>
    <xf numFmtId="0" fontId="20" fillId="0" borderId="10" xfId="0" applyFont="1" applyBorder="1" applyAlignment="1"/>
    <xf numFmtId="0" fontId="21" fillId="0" borderId="10" xfId="0" applyFont="1" applyBorder="1" applyAlignment="1"/>
    <xf numFmtId="0" fontId="18" fillId="0" borderId="0" xfId="0" applyFont="1" applyAlignment="1"/>
    <xf numFmtId="0" fontId="18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21" fillId="0" borderId="0" xfId="0" applyFont="1" applyAlignment="1"/>
    <xf numFmtId="0" fontId="18" fillId="0" borderId="10" xfId="0" applyFont="1" applyBorder="1" applyAlignment="1">
      <alignment horizontal="center"/>
    </xf>
    <xf numFmtId="3" fontId="18" fillId="0" borderId="0" xfId="0" applyNumberFormat="1" applyFont="1" applyAlignment="1"/>
    <xf numFmtId="0" fontId="22" fillId="0" borderId="0" xfId="0" applyFont="1" applyAlignment="1"/>
    <xf numFmtId="0" fontId="23" fillId="0" borderId="0" xfId="0" applyFont="1" applyAlignment="1"/>
    <xf numFmtId="0" fontId="18" fillId="0" borderId="0" xfId="0" applyFont="1" applyFill="1" applyAlignment="1"/>
    <xf numFmtId="1" fontId="22" fillId="0" borderId="0" xfId="0" applyNumberFormat="1" applyFont="1" applyFill="1" applyAlignment="1"/>
    <xf numFmtId="3" fontId="18" fillId="0" borderId="0" xfId="0" applyNumberFormat="1" applyFont="1" applyFill="1" applyAlignment="1"/>
    <xf numFmtId="0" fontId="21" fillId="0" borderId="0" xfId="0" applyFont="1" applyFill="1" applyAlignment="1"/>
    <xf numFmtId="3" fontId="21" fillId="0" borderId="0" xfId="0" applyNumberFormat="1" applyFont="1" applyFill="1" applyAlignment="1"/>
    <xf numFmtId="3" fontId="25" fillId="0" borderId="0" xfId="2" applyNumberFormat="1" applyFont="1" applyAlignment="1">
      <alignment horizontal="right"/>
    </xf>
    <xf numFmtId="3" fontId="21" fillId="0" borderId="0" xfId="0" applyNumberFormat="1" applyFont="1" applyAlignment="1"/>
    <xf numFmtId="0" fontId="26" fillId="0" borderId="0" xfId="0" applyFont="1" applyFill="1" applyAlignment="1"/>
    <xf numFmtId="0" fontId="0" fillId="0" borderId="0" xfId="0" applyFill="1" applyAlignment="1"/>
    <xf numFmtId="0" fontId="22" fillId="0" borderId="0" xfId="0" applyFont="1" applyFill="1" applyAlignment="1"/>
    <xf numFmtId="0" fontId="18" fillId="0" borderId="11" xfId="0" applyFont="1" applyFill="1" applyBorder="1" applyAlignment="1"/>
    <xf numFmtId="0" fontId="21" fillId="0" borderId="11" xfId="0" applyFont="1" applyFill="1" applyBorder="1" applyAlignment="1"/>
    <xf numFmtId="0" fontId="0" fillId="0" borderId="11" xfId="0" applyFill="1" applyBorder="1" applyAlignment="1"/>
    <xf numFmtId="0" fontId="22" fillId="0" borderId="11" xfId="0" applyFont="1" applyFill="1" applyBorder="1" applyAlignment="1"/>
    <xf numFmtId="3" fontId="21" fillId="0" borderId="11" xfId="0" applyNumberFormat="1" applyFont="1" applyFill="1" applyBorder="1" applyAlignment="1"/>
    <xf numFmtId="0" fontId="23" fillId="0" borderId="0" xfId="0" applyFont="1" applyFill="1" applyAlignment="1"/>
    <xf numFmtId="165" fontId="23" fillId="0" borderId="11" xfId="0" applyNumberFormat="1" applyFont="1" applyFill="1" applyBorder="1" applyAlignment="1"/>
    <xf numFmtId="0" fontId="23" fillId="0" borderId="11" xfId="0" applyFont="1" applyFill="1" applyBorder="1" applyAlignment="1"/>
    <xf numFmtId="0" fontId="23" fillId="0" borderId="11" xfId="0" applyFont="1" applyBorder="1" applyAlignment="1"/>
    <xf numFmtId="0" fontId="27" fillId="0" borderId="0" xfId="0" applyFont="1" applyAlignment="1"/>
    <xf numFmtId="0" fontId="21" fillId="0" borderId="0" xfId="0" quotePrefix="1" applyFont="1" applyAlignment="1"/>
    <xf numFmtId="0" fontId="20" fillId="0" borderId="0" xfId="0" applyFont="1" applyAlignment="1"/>
    <xf numFmtId="0" fontId="21" fillId="0" borderId="11" xfId="0" applyFont="1" applyBorder="1" applyAlignment="1"/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 wrapText="1"/>
    </xf>
    <xf numFmtId="1" fontId="28" fillId="0" borderId="0" xfId="0" applyNumberFormat="1" applyFont="1" applyFill="1" applyAlignment="1"/>
    <xf numFmtId="9" fontId="22" fillId="0" borderId="11" xfId="0" applyNumberFormat="1" applyFont="1" applyFill="1" applyBorder="1" applyAlignment="1"/>
    <xf numFmtId="3" fontId="18" fillId="0" borderId="11" xfId="0" applyNumberFormat="1" applyFont="1" applyFill="1" applyBorder="1" applyAlignment="1"/>
    <xf numFmtId="0" fontId="18" fillId="0" borderId="11" xfId="0" applyFont="1" applyBorder="1" applyAlignment="1">
      <alignment vertical="top"/>
    </xf>
    <xf numFmtId="0" fontId="29" fillId="0" borderId="11" xfId="0" applyFont="1" applyBorder="1" applyAlignment="1"/>
    <xf numFmtId="0" fontId="0" fillId="0" borderId="0" xfId="0" applyAlignment="1"/>
    <xf numFmtId="0" fontId="30" fillId="0" borderId="0" xfId="0" applyFont="1" applyBorder="1" applyAlignment="1"/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/>
    <xf numFmtId="0" fontId="30" fillId="0" borderId="10" xfId="0" applyFont="1" applyBorder="1" applyAlignment="1">
      <alignment horizontal="right"/>
    </xf>
    <xf numFmtId="0" fontId="30" fillId="0" borderId="10" xfId="0" applyFont="1" applyBorder="1" applyAlignment="1">
      <alignment horizontal="right" wrapText="1"/>
    </xf>
    <xf numFmtId="0" fontId="32" fillId="0" borderId="0" xfId="0" applyFont="1" applyAlignment="1"/>
    <xf numFmtId="0" fontId="32" fillId="0" borderId="0" xfId="0" applyFont="1" applyFill="1" applyAlignment="1">
      <alignment vertical="top"/>
    </xf>
    <xf numFmtId="3" fontId="32" fillId="0" borderId="0" xfId="0" applyNumberFormat="1" applyFont="1" applyFill="1" applyAlignment="1">
      <alignment vertical="top"/>
    </xf>
    <xf numFmtId="3" fontId="33" fillId="0" borderId="0" xfId="0" applyNumberFormat="1" applyFont="1" applyFill="1" applyAlignment="1">
      <alignment vertical="top"/>
    </xf>
    <xf numFmtId="0" fontId="32" fillId="0" borderId="0" xfId="0" applyFont="1" applyFill="1" applyBorder="1" applyAlignment="1">
      <alignment vertical="top"/>
    </xf>
    <xf numFmtId="0" fontId="30" fillId="0" borderId="11" xfId="0" applyFont="1" applyFill="1" applyBorder="1" applyAlignment="1">
      <alignment vertical="top"/>
    </xf>
    <xf numFmtId="3" fontId="32" fillId="0" borderId="11" xfId="0" applyNumberFormat="1" applyFont="1" applyFill="1" applyBorder="1" applyAlignment="1">
      <alignment vertical="top"/>
    </xf>
    <xf numFmtId="3" fontId="34" fillId="0" borderId="11" xfId="0" applyNumberFormat="1" applyFont="1" applyFill="1" applyBorder="1" applyAlignment="1">
      <alignment vertical="top"/>
    </xf>
    <xf numFmtId="3" fontId="30" fillId="0" borderId="11" xfId="0" applyNumberFormat="1" applyFont="1" applyFill="1" applyBorder="1" applyAlignment="1">
      <alignment vertical="top"/>
    </xf>
    <xf numFmtId="0" fontId="35" fillId="0" borderId="0" xfId="0" applyFont="1" applyAlignment="1"/>
    <xf numFmtId="0" fontId="35" fillId="0" borderId="0" xfId="0" applyFont="1" applyAlignment="1">
      <alignment vertical="top"/>
    </xf>
    <xf numFmtId="0" fontId="29" fillId="0" borderId="0" xfId="0" applyFont="1" applyAlignment="1">
      <alignment vertical="top"/>
    </xf>
    <xf numFmtId="166" fontId="0" fillId="0" borderId="0" xfId="0" applyNumberFormat="1" applyAlignment="1"/>
    <xf numFmtId="0" fontId="18" fillId="0" borderId="11" xfId="0" applyFont="1" applyBorder="1" applyAlignment="1"/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12" xfId="0" applyFont="1" applyBorder="1" applyAlignment="1">
      <alignment horizontal="left"/>
    </xf>
    <xf numFmtId="3" fontId="18" fillId="0" borderId="12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9" fontId="18" fillId="0" borderId="13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3" fontId="18" fillId="0" borderId="0" xfId="0" applyNumberFormat="1" applyFont="1" applyFill="1" applyBorder="1" applyAlignment="1"/>
    <xf numFmtId="3" fontId="2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0" fontId="21" fillId="0" borderId="0" xfId="0" applyFont="1" applyFill="1" applyBorder="1" applyAlignment="1"/>
    <xf numFmtId="3" fontId="2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/>
    <xf numFmtId="1" fontId="22" fillId="0" borderId="0" xfId="1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18" fillId="0" borderId="11" xfId="0" applyNumberFormat="1" applyFont="1" applyFill="1" applyBorder="1" applyAlignment="1">
      <alignment horizontal="right"/>
    </xf>
    <xf numFmtId="1" fontId="28" fillId="0" borderId="11" xfId="1" applyNumberFormat="1" applyFont="1" applyFill="1" applyBorder="1" applyAlignment="1">
      <alignment horizontal="center"/>
    </xf>
    <xf numFmtId="3" fontId="21" fillId="0" borderId="0" xfId="0" applyNumberFormat="1" applyFont="1" applyBorder="1" applyAlignment="1"/>
    <xf numFmtId="3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3" fontId="20" fillId="0" borderId="0" xfId="0" applyNumberFormat="1" applyFont="1" applyFill="1" applyBorder="1" applyAlignment="1"/>
    <xf numFmtId="1" fontId="28" fillId="0" borderId="0" xfId="1" applyNumberFormat="1" applyFont="1" applyFill="1" applyBorder="1" applyAlignment="1">
      <alignment horizontal="center"/>
    </xf>
    <xf numFmtId="9" fontId="23" fillId="0" borderId="0" xfId="1" applyFont="1" applyFill="1" applyBorder="1" applyAlignment="1">
      <alignment horizontal="center"/>
    </xf>
    <xf numFmtId="0" fontId="36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23" fillId="0" borderId="11" xfId="0" applyNumberFormat="1" applyFont="1" applyBorder="1" applyAlignment="1"/>
    <xf numFmtId="2" fontId="23" fillId="0" borderId="11" xfId="0" applyNumberFormat="1" applyFont="1" applyBorder="1" applyAlignment="1">
      <alignment horizontal="center"/>
    </xf>
    <xf numFmtId="2" fontId="23" fillId="0" borderId="0" xfId="0" applyNumberFormat="1" applyFont="1" applyBorder="1" applyAlignment="1"/>
    <xf numFmtId="2" fontId="23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/>
    <xf numFmtId="3" fontId="18" fillId="0" borderId="0" xfId="0" applyNumberFormat="1" applyFont="1" applyBorder="1" applyAlignment="1">
      <alignment horizontal="center"/>
    </xf>
    <xf numFmtId="0" fontId="37" fillId="0" borderId="0" xfId="3"/>
    <xf numFmtId="3" fontId="21" fillId="0" borderId="0" xfId="0" applyNumberFormat="1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left"/>
    </xf>
    <xf numFmtId="3" fontId="18" fillId="0" borderId="11" xfId="0" applyNumberFormat="1" applyFont="1" applyBorder="1" applyAlignment="1"/>
    <xf numFmtId="0" fontId="0" fillId="0" borderId="11" xfId="0" applyBorder="1" applyAlignment="1"/>
    <xf numFmtId="0" fontId="18" fillId="0" borderId="12" xfId="0" applyFont="1" applyBorder="1" applyAlignment="1">
      <alignment horizontal="left"/>
    </xf>
    <xf numFmtId="3" fontId="18" fillId="0" borderId="12" xfId="0" applyNumberFormat="1" applyFont="1" applyBorder="1" applyAlignment="1"/>
    <xf numFmtId="0" fontId="18" fillId="0" borderId="12" xfId="0" applyFont="1" applyBorder="1" applyAlignment="1">
      <alignment horizontal="center"/>
    </xf>
    <xf numFmtId="9" fontId="18" fillId="0" borderId="12" xfId="0" applyNumberFormat="1" applyFont="1" applyBorder="1" applyAlignment="1">
      <alignment horizontal="center"/>
    </xf>
    <xf numFmtId="1" fontId="38" fillId="0" borderId="0" xfId="0" applyNumberFormat="1" applyFont="1" applyAlignment="1">
      <alignment horizontal="center"/>
    </xf>
    <xf numFmtId="3" fontId="0" fillId="0" borderId="11" xfId="0" applyNumberFormat="1" applyFill="1" applyBorder="1" applyAlignment="1"/>
    <xf numFmtId="1" fontId="38" fillId="0" borderId="11" xfId="0" applyNumberFormat="1" applyFont="1" applyBorder="1" applyAlignment="1"/>
    <xf numFmtId="0" fontId="0" fillId="0" borderId="0" xfId="0" applyFill="1" applyBorder="1" applyAlignment="1"/>
    <xf numFmtId="3" fontId="39" fillId="0" borderId="0" xfId="0" applyNumberFormat="1" applyFont="1" applyFill="1" applyBorder="1" applyAlignment="1"/>
    <xf numFmtId="1" fontId="38" fillId="0" borderId="0" xfId="0" applyNumberFormat="1" applyFont="1" applyBorder="1" applyAlignment="1"/>
    <xf numFmtId="3" fontId="29" fillId="0" borderId="0" xfId="0" applyNumberFormat="1" applyFont="1" applyFill="1" applyAlignment="1"/>
    <xf numFmtId="0" fontId="40" fillId="0" borderId="0" xfId="0" applyFont="1" applyAlignment="1"/>
    <xf numFmtId="2" fontId="39" fillId="0" borderId="11" xfId="0" applyNumberFormat="1" applyFont="1" applyBorder="1" applyAlignment="1">
      <alignment horizontal="right"/>
    </xf>
    <xf numFmtId="0" fontId="29" fillId="0" borderId="0" xfId="0" applyFont="1" applyAlignment="1"/>
    <xf numFmtId="0" fontId="0" fillId="0" borderId="0" xfId="0" applyBorder="1" applyAlignment="1"/>
    <xf numFmtId="2" fontId="39" fillId="0" borderId="0" xfId="0" applyNumberFormat="1" applyFont="1" applyBorder="1" applyAlignment="1">
      <alignment horizontal="right"/>
    </xf>
    <xf numFmtId="0" fontId="29" fillId="0" borderId="0" xfId="0" applyFont="1" applyAlignment="1">
      <alignment horizontal="left"/>
    </xf>
    <xf numFmtId="0" fontId="26" fillId="0" borderId="11" xfId="0" applyFont="1" applyBorder="1" applyAlignment="1"/>
    <xf numFmtId="0" fontId="42" fillId="0" borderId="11" xfId="0" applyFont="1" applyBorder="1" applyAlignment="1"/>
    <xf numFmtId="0" fontId="29" fillId="0" borderId="0" xfId="0" applyFont="1" applyAlignment="1">
      <alignment horizontal="right"/>
    </xf>
    <xf numFmtId="0" fontId="26" fillId="0" borderId="12" xfId="0" applyFont="1" applyBorder="1" applyAlignment="1">
      <alignment horizontal="center"/>
    </xf>
    <xf numFmtId="0" fontId="26" fillId="0" borderId="12" xfId="0" applyFont="1" applyBorder="1" applyAlignment="1"/>
    <xf numFmtId="0" fontId="26" fillId="0" borderId="0" xfId="0" applyFont="1" applyBorder="1" applyAlignment="1"/>
    <xf numFmtId="0" fontId="29" fillId="0" borderId="0" xfId="0" applyFont="1" applyFill="1" applyAlignment="1"/>
    <xf numFmtId="0" fontId="29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43" fillId="0" borderId="14" xfId="0" applyFont="1" applyBorder="1" applyAlignment="1"/>
    <xf numFmtId="0" fontId="43" fillId="0" borderId="15" xfId="0" applyFont="1" applyBorder="1" applyAlignment="1"/>
    <xf numFmtId="0" fontId="43" fillId="0" borderId="16" xfId="0" applyFont="1" applyBorder="1" applyAlignment="1">
      <alignment horizontal="center"/>
    </xf>
    <xf numFmtId="0" fontId="43" fillId="0" borderId="17" xfId="0" applyFont="1" applyFill="1" applyBorder="1" applyAlignment="1"/>
    <xf numFmtId="0" fontId="43" fillId="0" borderId="0" xfId="0" applyFont="1" applyFill="1" applyBorder="1" applyAlignment="1"/>
    <xf numFmtId="0" fontId="43" fillId="0" borderId="18" xfId="0" applyFont="1" applyBorder="1" applyAlignment="1">
      <alignment horizontal="center"/>
    </xf>
    <xf numFmtId="0" fontId="43" fillId="0" borderId="19" xfId="0" applyFont="1" applyFill="1" applyBorder="1" applyAlignment="1"/>
    <xf numFmtId="0" fontId="43" fillId="0" borderId="10" xfId="0" applyFont="1" applyFill="1" applyBorder="1" applyAlignment="1"/>
    <xf numFmtId="0" fontId="43" fillId="0" borderId="20" xfId="0" applyFont="1" applyBorder="1" applyAlignment="1">
      <alignment horizontal="center"/>
    </xf>
    <xf numFmtId="0" fontId="29" fillId="0" borderId="0" xfId="0" applyFont="1" applyFill="1" applyBorder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11" xfId="0" applyFont="1" applyBorder="1" applyAlignment="1"/>
    <xf numFmtId="0" fontId="47" fillId="0" borderId="11" xfId="0" applyFont="1" applyBorder="1" applyAlignment="1"/>
    <xf numFmtId="0" fontId="48" fillId="0" borderId="11" xfId="0" applyFont="1" applyBorder="1" applyAlignment="1"/>
    <xf numFmtId="0" fontId="47" fillId="0" borderId="0" xfId="0" applyFont="1" applyAlignment="1"/>
    <xf numFmtId="0" fontId="49" fillId="0" borderId="0" xfId="0" applyFont="1" applyAlignment="1"/>
    <xf numFmtId="0" fontId="47" fillId="0" borderId="0" xfId="0" applyFont="1" applyBorder="1" applyAlignment="1"/>
    <xf numFmtId="0" fontId="45" fillId="0" borderId="12" xfId="0" applyFont="1" applyBorder="1" applyAlignment="1">
      <alignment horizontal="center"/>
    </xf>
    <xf numFmtId="0" fontId="45" fillId="0" borderId="0" xfId="0" applyFont="1" applyBorder="1" applyAlignment="1">
      <alignment horizontal="center" wrapText="1"/>
    </xf>
    <xf numFmtId="0" fontId="45" fillId="0" borderId="11" xfId="0" applyFont="1" applyBorder="1" applyAlignment="1">
      <alignment horizontal="center" wrapText="1"/>
    </xf>
    <xf numFmtId="0" fontId="45" fillId="0" borderId="11" xfId="0" applyFont="1" applyBorder="1" applyAlignment="1">
      <alignment horizontal="center" wrapText="1"/>
    </xf>
    <xf numFmtId="0" fontId="45" fillId="0" borderId="0" xfId="0" applyFont="1" applyFill="1" applyAlignment="1"/>
    <xf numFmtId="0" fontId="47" fillId="0" borderId="0" xfId="0" applyFont="1" applyFill="1" applyAlignment="1"/>
    <xf numFmtId="0" fontId="45" fillId="0" borderId="0" xfId="0" applyFont="1" applyAlignment="1"/>
    <xf numFmtId="167" fontId="47" fillId="0" borderId="0" xfId="1" applyNumberFormat="1" applyFont="1" applyFill="1"/>
    <xf numFmtId="1" fontId="50" fillId="0" borderId="0" xfId="0" applyNumberFormat="1" applyFont="1" applyAlignment="1"/>
    <xf numFmtId="0" fontId="45" fillId="0" borderId="11" xfId="0" applyFont="1" applyFill="1" applyBorder="1" applyAlignment="1"/>
    <xf numFmtId="0" fontId="47" fillId="0" borderId="11" xfId="0" applyFont="1" applyFill="1" applyBorder="1" applyAlignment="1"/>
    <xf numFmtId="0" fontId="49" fillId="0" borderId="11" xfId="0" applyFont="1" applyFill="1" applyBorder="1" applyAlignment="1"/>
    <xf numFmtId="0" fontId="51" fillId="0" borderId="11" xfId="0" applyFont="1" applyFill="1" applyBorder="1" applyAlignment="1"/>
    <xf numFmtId="167" fontId="47" fillId="0" borderId="11" xfId="1" applyNumberFormat="1" applyFont="1" applyFill="1" applyBorder="1"/>
    <xf numFmtId="0" fontId="49" fillId="0" borderId="0" xfId="0" applyFont="1" applyFill="1" applyAlignment="1"/>
    <xf numFmtId="0" fontId="51" fillId="0" borderId="0" xfId="0" applyFont="1" applyFill="1" applyAlignment="1"/>
    <xf numFmtId="9" fontId="49" fillId="0" borderId="11" xfId="1" applyNumberFormat="1" applyFont="1" applyFill="1" applyBorder="1" applyAlignment="1">
      <alignment horizontal="right"/>
    </xf>
    <xf numFmtId="0" fontId="45" fillId="0" borderId="0" xfId="0" applyFont="1" applyFill="1" applyBorder="1" applyAlignment="1"/>
    <xf numFmtId="0" fontId="45" fillId="0" borderId="0" xfId="0" applyFont="1" applyBorder="1" applyAlignment="1"/>
    <xf numFmtId="9" fontId="49" fillId="0" borderId="0" xfId="1" applyNumberFormat="1" applyFont="1" applyFill="1" applyBorder="1" applyAlignment="1">
      <alignment horizontal="right"/>
    </xf>
    <xf numFmtId="9" fontId="47" fillId="0" borderId="10" xfId="1" applyNumberFormat="1" applyFont="1" applyFill="1" applyBorder="1"/>
    <xf numFmtId="0" fontId="52" fillId="0" borderId="14" xfId="0" applyFont="1" applyFill="1" applyBorder="1" applyAlignment="1"/>
    <xf numFmtId="0" fontId="52" fillId="0" borderId="15" xfId="0" applyFont="1" applyFill="1" applyBorder="1" applyAlignment="1"/>
    <xf numFmtId="0" fontId="47" fillId="0" borderId="16" xfId="0" applyFont="1" applyFill="1" applyBorder="1" applyAlignment="1"/>
    <xf numFmtId="0" fontId="52" fillId="0" borderId="17" xfId="0" applyFont="1" applyFill="1" applyBorder="1" applyAlignment="1"/>
    <xf numFmtId="0" fontId="52" fillId="0" borderId="0" xfId="0" applyFont="1" applyFill="1" applyBorder="1" applyAlignment="1"/>
    <xf numFmtId="0" fontId="52" fillId="0" borderId="18" xfId="0" applyFont="1" applyFill="1" applyBorder="1" applyAlignment="1"/>
    <xf numFmtId="0" fontId="47" fillId="0" borderId="18" xfId="0" applyFont="1" applyFill="1" applyBorder="1" applyAlignment="1"/>
    <xf numFmtId="0" fontId="52" fillId="0" borderId="19" xfId="0" applyFont="1" applyFill="1" applyBorder="1" applyAlignment="1"/>
    <xf numFmtId="0" fontId="52" fillId="0" borderId="10" xfId="0" applyFont="1" applyFill="1" applyBorder="1" applyAlignment="1"/>
    <xf numFmtId="0" fontId="52" fillId="0" borderId="20" xfId="0" applyFont="1" applyFill="1" applyBorder="1" applyAlignment="1"/>
    <xf numFmtId="0" fontId="47" fillId="0" borderId="21" xfId="0" applyFont="1" applyFill="1" applyBorder="1" applyAlignment="1"/>
    <xf numFmtId="0" fontId="47" fillId="0" borderId="22" xfId="0" applyFont="1" applyBorder="1" applyAlignment="1">
      <alignment horizontal="center" wrapText="1"/>
    </xf>
    <xf numFmtId="0" fontId="47" fillId="0" borderId="11" xfId="0" applyFont="1" applyBorder="1" applyAlignment="1">
      <alignment horizontal="right"/>
    </xf>
    <xf numFmtId="0" fontId="47" fillId="0" borderId="11" xfId="0" applyFont="1" applyBorder="1" applyAlignment="1">
      <alignment horizontal="center" wrapText="1"/>
    </xf>
    <xf numFmtId="1" fontId="50" fillId="0" borderId="0" xfId="0" applyNumberFormat="1" applyFont="1" applyFill="1" applyAlignment="1"/>
    <xf numFmtId="0" fontId="47" fillId="0" borderId="0" xfId="0" applyFont="1" applyFill="1" applyAlignment="1">
      <alignment horizontal="right"/>
    </xf>
    <xf numFmtId="0" fontId="47" fillId="0" borderId="0" xfId="0" applyFont="1" applyFill="1" applyBorder="1" applyAlignment="1"/>
    <xf numFmtId="0" fontId="47" fillId="0" borderId="0" xfId="0" applyFont="1" applyFill="1" applyBorder="1" applyAlignment="1">
      <alignment horizontal="right"/>
    </xf>
    <xf numFmtId="167" fontId="47" fillId="0" borderId="0" xfId="1" applyNumberFormat="1" applyFont="1" applyFill="1" applyBorder="1"/>
    <xf numFmtId="3" fontId="47" fillId="0" borderId="11" xfId="0" applyNumberFormat="1" applyFont="1" applyFill="1" applyBorder="1" applyAlignment="1"/>
    <xf numFmtId="3" fontId="45" fillId="0" borderId="11" xfId="0" applyNumberFormat="1" applyFont="1" applyFill="1" applyBorder="1" applyAlignment="1"/>
    <xf numFmtId="9" fontId="49" fillId="0" borderId="11" xfId="1" applyNumberFormat="1" applyFont="1" applyFill="1" applyBorder="1"/>
    <xf numFmtId="3" fontId="49" fillId="0" borderId="0" xfId="0" applyNumberFormat="1" applyFont="1" applyFill="1" applyAlignment="1"/>
    <xf numFmtId="3" fontId="51" fillId="0" borderId="0" xfId="0" applyNumberFormat="1" applyFont="1" applyFill="1" applyAlignment="1"/>
    <xf numFmtId="9" fontId="47" fillId="0" borderId="0" xfId="1" applyNumberFormat="1" applyFont="1" applyFill="1"/>
    <xf numFmtId="0" fontId="47" fillId="0" borderId="10" xfId="0" applyFont="1" applyBorder="1" applyAlignment="1"/>
    <xf numFmtId="0" fontId="47" fillId="0" borderId="16" xfId="0" applyFont="1" applyBorder="1" applyAlignment="1"/>
    <xf numFmtId="0" fontId="47" fillId="0" borderId="23" xfId="0" applyFont="1" applyBorder="1" applyAlignment="1"/>
    <xf numFmtId="0" fontId="47" fillId="0" borderId="18" xfId="0" applyFont="1" applyBorder="1" applyAlignment="1"/>
    <xf numFmtId="0" fontId="47" fillId="0" borderId="21" xfId="0" applyFont="1" applyBorder="1" applyAlignment="1"/>
    <xf numFmtId="3" fontId="29" fillId="0" borderId="0" xfId="0" quotePrefix="1" applyNumberFormat="1" applyFont="1" applyAlignment="1">
      <alignment horizontal="left"/>
    </xf>
    <xf numFmtId="0" fontId="53" fillId="0" borderId="11" xfId="0" applyFont="1" applyBorder="1" applyAlignment="1"/>
    <xf numFmtId="0" fontId="42" fillId="0" borderId="11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/>
    <xf numFmtId="0" fontId="29" fillId="0" borderId="0" xfId="0" applyFont="1" applyBorder="1" applyAlignment="1"/>
    <xf numFmtId="0" fontId="29" fillId="0" borderId="22" xfId="0" applyFont="1" applyBorder="1" applyAlignment="1">
      <alignment horizontal="center"/>
    </xf>
    <xf numFmtId="0" fontId="29" fillId="0" borderId="22" xfId="0" applyFont="1" applyBorder="1" applyAlignment="1"/>
    <xf numFmtId="0" fontId="26" fillId="0" borderId="12" xfId="0" applyFont="1" applyBorder="1" applyAlignment="1">
      <alignment horizontal="center"/>
    </xf>
    <xf numFmtId="0" fontId="42" fillId="0" borderId="22" xfId="0" applyFont="1" applyBorder="1" applyAlignment="1">
      <alignment horizontal="left"/>
    </xf>
    <xf numFmtId="0" fontId="26" fillId="0" borderId="22" xfId="0" applyFont="1" applyBorder="1" applyAlignment="1">
      <alignment horizontal="center" wrapText="1"/>
    </xf>
    <xf numFmtId="0" fontId="55" fillId="0" borderId="0" xfId="0" applyFont="1" applyBorder="1" applyAlignment="1">
      <alignment horizontal="left"/>
    </xf>
    <xf numFmtId="0" fontId="42" fillId="0" borderId="0" xfId="0" applyFont="1" applyBorder="1" applyAlignment="1">
      <alignment horizontal="right"/>
    </xf>
    <xf numFmtId="0" fontId="26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wrapText="1"/>
    </xf>
    <xf numFmtId="0" fontId="42" fillId="0" borderId="0" xfId="0" applyFont="1" applyBorder="1" applyAlignment="1">
      <alignment horizontal="left" vertical="top"/>
    </xf>
    <xf numFmtId="0" fontId="29" fillId="0" borderId="0" xfId="0" applyFont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9" fontId="39" fillId="0" borderId="0" xfId="1" applyFont="1" applyBorder="1" applyAlignment="1">
      <alignment horizontal="right"/>
    </xf>
    <xf numFmtId="9" fontId="39" fillId="0" borderId="0" xfId="1" applyNumberFormat="1" applyFont="1" applyBorder="1"/>
    <xf numFmtId="1" fontId="29" fillId="0" borderId="0" xfId="0" applyNumberFormat="1" applyFont="1" applyBorder="1" applyAlignment="1">
      <alignment horizontal="left"/>
    </xf>
    <xf numFmtId="0" fontId="29" fillId="0" borderId="24" xfId="0" applyFont="1" applyFill="1" applyBorder="1" applyAlignment="1">
      <alignment horizontal="center"/>
    </xf>
    <xf numFmtId="0" fontId="29" fillId="0" borderId="24" xfId="0" applyFont="1" applyFill="1" applyBorder="1" applyAlignment="1"/>
    <xf numFmtId="3" fontId="29" fillId="0" borderId="24" xfId="0" applyNumberFormat="1" applyFont="1" applyFill="1" applyBorder="1" applyAlignment="1">
      <alignment horizontal="right"/>
    </xf>
    <xf numFmtId="3" fontId="29" fillId="0" borderId="24" xfId="0" applyNumberFormat="1" applyFont="1" applyBorder="1" applyAlignment="1">
      <alignment horizontal="right"/>
    </xf>
    <xf numFmtId="9" fontId="39" fillId="0" borderId="24" xfId="1" applyFont="1" applyBorder="1" applyAlignment="1">
      <alignment horizontal="right"/>
    </xf>
    <xf numFmtId="9" fontId="39" fillId="0" borderId="24" xfId="1" applyNumberFormat="1" applyFont="1" applyBorder="1"/>
    <xf numFmtId="0" fontId="0" fillId="0" borderId="0" xfId="0" applyFont="1" applyFill="1" applyBorder="1" applyAlignment="1"/>
    <xf numFmtId="0" fontId="0" fillId="0" borderId="24" xfId="0" applyFont="1" applyFill="1" applyBorder="1" applyAlignment="1"/>
    <xf numFmtId="41" fontId="29" fillId="0" borderId="24" xfId="0" applyNumberFormat="1" applyFont="1" applyFill="1" applyBorder="1" applyAlignment="1">
      <alignment horizontal="right"/>
    </xf>
    <xf numFmtId="9" fontId="39" fillId="0" borderId="0" xfId="1" applyFont="1" applyFill="1" applyBorder="1" applyAlignment="1">
      <alignment horizontal="right"/>
    </xf>
    <xf numFmtId="9" fontId="39" fillId="0" borderId="0" xfId="1" applyNumberFormat="1" applyFont="1" applyFill="1" applyBorder="1"/>
    <xf numFmtId="9" fontId="39" fillId="0" borderId="24" xfId="1" applyFont="1" applyFill="1" applyBorder="1" applyAlignment="1">
      <alignment horizontal="right"/>
    </xf>
    <xf numFmtId="9" fontId="39" fillId="0" borderId="24" xfId="1" applyNumberFormat="1" applyFont="1" applyFill="1" applyBorder="1"/>
    <xf numFmtId="41" fontId="29" fillId="0" borderId="0" xfId="0" applyNumberFormat="1" applyFont="1" applyFill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0" fontId="29" fillId="0" borderId="11" xfId="0" applyFont="1" applyBorder="1" applyAlignment="1">
      <alignment horizontal="center"/>
    </xf>
    <xf numFmtId="3" fontId="26" fillId="0" borderId="11" xfId="0" applyNumberFormat="1" applyFont="1" applyFill="1" applyBorder="1" applyAlignment="1">
      <alignment horizontal="right"/>
    </xf>
    <xf numFmtId="3" fontId="26" fillId="0" borderId="11" xfId="0" applyNumberFormat="1" applyFont="1" applyBorder="1" applyAlignment="1">
      <alignment horizontal="right"/>
    </xf>
    <xf numFmtId="9" fontId="39" fillId="0" borderId="11" xfId="1" applyFont="1" applyBorder="1" applyAlignment="1">
      <alignment horizontal="right"/>
    </xf>
    <xf numFmtId="9" fontId="39" fillId="0" borderId="11" xfId="1" applyNumberFormat="1" applyFont="1" applyBorder="1"/>
    <xf numFmtId="3" fontId="56" fillId="0" borderId="0" xfId="0" applyNumberFormat="1" applyFont="1" applyBorder="1" applyAlignment="1">
      <alignment horizontal="right"/>
    </xf>
    <xf numFmtId="9" fontId="29" fillId="0" borderId="0" xfId="1" applyFont="1" applyBorder="1" applyAlignment="1">
      <alignment horizontal="right"/>
    </xf>
    <xf numFmtId="9" fontId="29" fillId="0" borderId="0" xfId="1" applyNumberFormat="1" applyFont="1" applyBorder="1"/>
    <xf numFmtId="3" fontId="29" fillId="0" borderId="0" xfId="0" applyNumberFormat="1" applyFont="1" applyBorder="1" applyAlignment="1">
      <alignment horizontal="left"/>
    </xf>
    <xf numFmtId="9" fontId="29" fillId="0" borderId="0" xfId="0" applyNumberFormat="1" applyFont="1" applyBorder="1" applyAlignment="1">
      <alignment horizontal="left"/>
    </xf>
    <xf numFmtId="167" fontId="29" fillId="0" borderId="0" xfId="1" applyNumberFormat="1" applyFont="1" applyBorder="1" applyAlignment="1">
      <alignment horizontal="left"/>
    </xf>
    <xf numFmtId="0" fontId="29" fillId="0" borderId="0" xfId="0" quotePrefix="1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 vertical="top"/>
    </xf>
    <xf numFmtId="0" fontId="44" fillId="0" borderId="0" xfId="0" applyFont="1" applyBorder="1" applyAlignment="1">
      <alignment horizontal="left"/>
    </xf>
  </cellXfs>
  <cellStyles count="166">
    <cellStyle name="20% - Accent1 2" xfId="4"/>
    <cellStyle name="20% - Accent1 3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2 8" xfId="18"/>
    <cellStyle name="20% - Accent2 9" xfId="19"/>
    <cellStyle name="20% - Accent3 2" xfId="20"/>
    <cellStyle name="20% - Accent3 3" xfId="21"/>
    <cellStyle name="20% - Accent3 4" xfId="22"/>
    <cellStyle name="20% - Accent3 5" xfId="23"/>
    <cellStyle name="20% - Accent3 6" xfId="24"/>
    <cellStyle name="20% - Accent3 7" xfId="25"/>
    <cellStyle name="20% - Accent3 8" xfId="26"/>
    <cellStyle name="20% - Accent3 9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4 7" xfId="33"/>
    <cellStyle name="20% - Accent4 8" xfId="34"/>
    <cellStyle name="20% - Accent4 9" xfId="35"/>
    <cellStyle name="20% - Accent5 2" xfId="36"/>
    <cellStyle name="20% - Accent5 3" xfId="37"/>
    <cellStyle name="20% - Accent5 4" xfId="38"/>
    <cellStyle name="20% - Accent5 5" xfId="39"/>
    <cellStyle name="20% - Accent5 6" xfId="40"/>
    <cellStyle name="20% - Accent5 7" xfId="41"/>
    <cellStyle name="20% - Accent5 8" xfId="42"/>
    <cellStyle name="20% - Accent5 9" xfId="43"/>
    <cellStyle name="20% - Accent6 2" xfId="44"/>
    <cellStyle name="20% - Accent6 3" xfId="45"/>
    <cellStyle name="20% - Accent6 4" xfId="46"/>
    <cellStyle name="20% - Accent6 5" xfId="47"/>
    <cellStyle name="20% - Accent6 6" xfId="48"/>
    <cellStyle name="20% - Accent6 7" xfId="49"/>
    <cellStyle name="20% - Accent6 8" xfId="50"/>
    <cellStyle name="20% - Accent6 9" xfId="51"/>
    <cellStyle name="40% - Accent1 2" xfId="52"/>
    <cellStyle name="40% - Accent1 3" xfId="53"/>
    <cellStyle name="40% - Accent1 4" xfId="54"/>
    <cellStyle name="40% - Accent1 5" xfId="55"/>
    <cellStyle name="40% - Accent1 6" xfId="56"/>
    <cellStyle name="40% - Accent1 7" xfId="57"/>
    <cellStyle name="40% - Accent1 8" xfId="58"/>
    <cellStyle name="40% - Accent1 9" xfId="59"/>
    <cellStyle name="40% - Accent2 2" xfId="60"/>
    <cellStyle name="40% - Accent2 3" xfId="61"/>
    <cellStyle name="40% - Accent2 4" xfId="62"/>
    <cellStyle name="40% - Accent2 5" xfId="63"/>
    <cellStyle name="40% - Accent2 6" xfId="64"/>
    <cellStyle name="40% - Accent2 7" xfId="65"/>
    <cellStyle name="40% - Accent2 8" xfId="66"/>
    <cellStyle name="40% - Accent2 9" xfId="67"/>
    <cellStyle name="40% - Accent3 2" xfId="68"/>
    <cellStyle name="40% - Accent3 3" xfId="69"/>
    <cellStyle name="40% - Accent3 4" xfId="70"/>
    <cellStyle name="40% - Accent3 5" xfId="71"/>
    <cellStyle name="40% - Accent3 6" xfId="72"/>
    <cellStyle name="40% - Accent3 7" xfId="73"/>
    <cellStyle name="40% - Accent3 8" xfId="74"/>
    <cellStyle name="40% - Accent3 9" xfId="75"/>
    <cellStyle name="40% - Accent4 2" xfId="76"/>
    <cellStyle name="40% - Accent4 3" xfId="77"/>
    <cellStyle name="40% - Accent4 4" xfId="78"/>
    <cellStyle name="40% - Accent4 5" xfId="79"/>
    <cellStyle name="40% - Accent4 6" xfId="80"/>
    <cellStyle name="40% - Accent4 7" xfId="81"/>
    <cellStyle name="40% - Accent4 8" xfId="82"/>
    <cellStyle name="40% - Accent4 9" xfId="83"/>
    <cellStyle name="40% - Accent5 2" xfId="84"/>
    <cellStyle name="40% - Accent5 3" xfId="85"/>
    <cellStyle name="40% - Accent5 4" xfId="86"/>
    <cellStyle name="40% - Accent5 5" xfId="87"/>
    <cellStyle name="40% - Accent5 6" xfId="88"/>
    <cellStyle name="40% - Accent5 7" xfId="89"/>
    <cellStyle name="40% - Accent5 8" xfId="90"/>
    <cellStyle name="40% - Accent5 9" xfId="91"/>
    <cellStyle name="40% - Accent6 2" xfId="92"/>
    <cellStyle name="40% - Accent6 3" xfId="93"/>
    <cellStyle name="40% - Accent6 4" xfId="94"/>
    <cellStyle name="40% - Accent6 5" xfId="95"/>
    <cellStyle name="40% - Accent6 6" xfId="96"/>
    <cellStyle name="40% - Accent6 7" xfId="97"/>
    <cellStyle name="40% - Accent6 8" xfId="98"/>
    <cellStyle name="40% - Accent6 9" xfId="99"/>
    <cellStyle name="60% - Accent1 2" xfId="100"/>
    <cellStyle name="60% - Accent2 2" xfId="101"/>
    <cellStyle name="60% - Accent3 2" xfId="102"/>
    <cellStyle name="60% - Accent4 2" xfId="103"/>
    <cellStyle name="60% - Accent5 2" xfId="104"/>
    <cellStyle name="60% - Accent6 2" xfId="105"/>
    <cellStyle name="Accent1 2" xfId="106"/>
    <cellStyle name="Accent2 2" xfId="107"/>
    <cellStyle name="Accent3 2" xfId="108"/>
    <cellStyle name="Accent4 2" xfId="109"/>
    <cellStyle name="Accent5 2" xfId="110"/>
    <cellStyle name="Accent6 2" xfId="111"/>
    <cellStyle name="Bad 2" xfId="112"/>
    <cellStyle name="Calculation 2" xfId="113"/>
    <cellStyle name="Check Cell 2" xfId="114"/>
    <cellStyle name="Comma 2" xfId="115"/>
    <cellStyle name="Comma 3" xfId="116"/>
    <cellStyle name="Explanatory Text 2" xfId="117"/>
    <cellStyle name="Followed Hyperlink 2" xfId="118"/>
    <cellStyle name="Followed Hyperlink 3" xfId="119"/>
    <cellStyle name="Followed Hyperlink 4" xfId="120"/>
    <cellStyle name="Good 2" xfId="121"/>
    <cellStyle name="Heading 1 2" xfId="122"/>
    <cellStyle name="Heading 2 2" xfId="123"/>
    <cellStyle name="Heading 3 2" xfId="124"/>
    <cellStyle name="Heading 4 2" xfId="125"/>
    <cellStyle name="Hyperlink 2" xfId="126"/>
    <cellStyle name="Hyperlink 3" xfId="127"/>
    <cellStyle name="Hyperlink 4" xfId="128"/>
    <cellStyle name="Hyperlink 5" xfId="129"/>
    <cellStyle name="Input 2" xfId="130"/>
    <cellStyle name="Linked Cell 2" xfId="131"/>
    <cellStyle name="Neutral 2" xfId="132"/>
    <cellStyle name="Normal" xfId="0" builtinId="0"/>
    <cellStyle name="Normal 10" xfId="133"/>
    <cellStyle name="Normal 11" xfId="134"/>
    <cellStyle name="Normal 12" xfId="135"/>
    <cellStyle name="Normal 13" xfId="136"/>
    <cellStyle name="Normal 14" xfId="137"/>
    <cellStyle name="Normal 15" xfId="138"/>
    <cellStyle name="Normal 16" xfId="139"/>
    <cellStyle name="Normal 17" xfId="140"/>
    <cellStyle name="Normal 18" xfId="141"/>
    <cellStyle name="Normal 19" xfId="142"/>
    <cellStyle name="Normal 2" xfId="143"/>
    <cellStyle name="Normal 2 2" xfId="144"/>
    <cellStyle name="Normal 3" xfId="145"/>
    <cellStyle name="Normal 4" xfId="146"/>
    <cellStyle name="Normal 5" xfId="147"/>
    <cellStyle name="Normal 6" xfId="148"/>
    <cellStyle name="Normal 7" xfId="149"/>
    <cellStyle name="Normal 8" xfId="150"/>
    <cellStyle name="Normal 9" xfId="151"/>
    <cellStyle name="Normal_rassumnum" xfId="2"/>
    <cellStyle name="Normal_Sheet4" xfId="3"/>
    <cellStyle name="Note 10" xfId="152"/>
    <cellStyle name="Note 2" xfId="153"/>
    <cellStyle name="Note 3" xfId="154"/>
    <cellStyle name="Note 4" xfId="155"/>
    <cellStyle name="Note 5" xfId="156"/>
    <cellStyle name="Note 6" xfId="157"/>
    <cellStyle name="Note 7" xfId="158"/>
    <cellStyle name="Note 8" xfId="159"/>
    <cellStyle name="Note 9" xfId="160"/>
    <cellStyle name="Output 2" xfId="161"/>
    <cellStyle name="Percent" xfId="1" builtinId="5"/>
    <cellStyle name="Percent 2" xfId="162"/>
    <cellStyle name="Title 2" xfId="163"/>
    <cellStyle name="Total 2" xfId="164"/>
    <cellStyle name="Warning Text 2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05374765848"/>
          <c:y val="7.653337953782674E-2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9.4594594594594597</c:v>
                </c:pt>
                <c:pt idx="1">
                  <c:v>2.0270270270270272</c:v>
                </c:pt>
                <c:pt idx="2">
                  <c:v>20.945945945945947</c:v>
                </c:pt>
                <c:pt idx="3">
                  <c:v>59.45945945945946</c:v>
                </c:pt>
                <c:pt idx="4">
                  <c:v>17.567567567567568</c:v>
                </c:pt>
                <c:pt idx="5">
                  <c:v>22.297297297297298</c:v>
                </c:pt>
                <c:pt idx="6">
                  <c:v>6.0810810810810816</c:v>
                </c:pt>
                <c:pt idx="7">
                  <c:v>17.567567567567568</c:v>
                </c:pt>
                <c:pt idx="8">
                  <c:v>2.7027027027027026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9A-4810-9303-1907393DE7C3}"/>
            </c:ext>
          </c:extLst>
        </c:ser>
        <c:ser>
          <c:idx val="1"/>
          <c:order val="1"/>
          <c:tx>
            <c:v>Serious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12.38244514106583</c:v>
                </c:pt>
                <c:pt idx="1">
                  <c:v>1.4106583072100314</c:v>
                </c:pt>
                <c:pt idx="2">
                  <c:v>16.144200626959247</c:v>
                </c:pt>
                <c:pt idx="3">
                  <c:v>57.836990595611283</c:v>
                </c:pt>
                <c:pt idx="4">
                  <c:v>11.912225705329153</c:v>
                </c:pt>
                <c:pt idx="5">
                  <c:v>19.043887147335422</c:v>
                </c:pt>
                <c:pt idx="6">
                  <c:v>7.4451410658307209</c:v>
                </c:pt>
                <c:pt idx="7">
                  <c:v>18.730407523510973</c:v>
                </c:pt>
                <c:pt idx="8">
                  <c:v>2.7429467084639501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9A-4810-9303-1907393DE7C3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 5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10.579283259695631</c:v>
                </c:pt>
                <c:pt idx="1">
                  <c:v>0.78546882670594009</c:v>
                </c:pt>
                <c:pt idx="2">
                  <c:v>12.052037309769268</c:v>
                </c:pt>
                <c:pt idx="3">
                  <c:v>40.942562592047125</c:v>
                </c:pt>
                <c:pt idx="4">
                  <c:v>6.5046637211585674</c:v>
                </c:pt>
                <c:pt idx="5">
                  <c:v>12.690230731467844</c:v>
                </c:pt>
                <c:pt idx="6">
                  <c:v>5.3510063819342166</c:v>
                </c:pt>
                <c:pt idx="7">
                  <c:v>7.6583210603829164</c:v>
                </c:pt>
                <c:pt idx="8">
                  <c:v>2.037309769268532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9A-4810-9303-1907393DE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20640"/>
        <c:axId val="148722432"/>
      </c:barChart>
      <c:catAx>
        <c:axId val="1487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2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22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8.4271430540801356E-2"/>
              <c:y val="9.648601993210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20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5312241399572865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32</xdr:row>
      <xdr:rowOff>130174</xdr:rowOff>
    </xdr:from>
    <xdr:to>
      <xdr:col>8</xdr:col>
      <xdr:colOff>254001</xdr:colOff>
      <xdr:row>55</xdr:row>
      <xdr:rowOff>101600</xdr:rowOff>
    </xdr:to>
    <xdr:grpSp>
      <xdr:nvGrpSpPr>
        <xdr:cNvPr id="2" name="Group 1"/>
        <xdr:cNvGrpSpPr/>
      </xdr:nvGrpSpPr>
      <xdr:grpSpPr>
        <a:xfrm>
          <a:off x="171451" y="5692774"/>
          <a:ext cx="6159500" cy="4133851"/>
          <a:chOff x="171451" y="5718174"/>
          <a:chExt cx="6165850" cy="3895725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71451" y="5718174"/>
          <a:ext cx="6165850" cy="3895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>
          <a:xfrm>
            <a:off x="508000" y="9118600"/>
            <a:ext cx="458696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800"/>
              <a:t>Due to changes in the the way casualty severities are recorded, figures for serious casualties in 2019 are </a:t>
            </a:r>
          </a:p>
          <a:p>
            <a:r>
              <a:rPr lang="en-GB" sz="800"/>
              <a:t>not comparable with previous years.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C3" t="str">
            <v>Fatal</v>
          </cell>
          <cell r="I3" t="str">
            <v>Slight 5</v>
          </cell>
        </row>
        <row r="6">
          <cell r="A6" t="str">
            <v>Road environment contributed</v>
          </cell>
          <cell r="D6">
            <v>9.4594594594594597</v>
          </cell>
          <cell r="G6">
            <v>12.38244514106583</v>
          </cell>
          <cell r="J6">
            <v>10.579283259695631</v>
          </cell>
        </row>
        <row r="7">
          <cell r="A7" t="str">
            <v>Vehicle defects</v>
          </cell>
          <cell r="D7">
            <v>2.0270270270270272</v>
          </cell>
          <cell r="G7">
            <v>1.4106583072100314</v>
          </cell>
          <cell r="J7">
            <v>0.78546882670594009</v>
          </cell>
        </row>
        <row r="8">
          <cell r="A8" t="str">
            <v>Injudicious action (D/R)</v>
          </cell>
          <cell r="D8">
            <v>20.945945945945947</v>
          </cell>
          <cell r="G8">
            <v>16.144200626959247</v>
          </cell>
          <cell r="J8">
            <v>12.052037309769268</v>
          </cell>
        </row>
        <row r="9">
          <cell r="A9" t="str">
            <v>Driver/rider error/reaction</v>
          </cell>
          <cell r="D9">
            <v>59.45945945945946</v>
          </cell>
          <cell r="G9">
            <v>57.836990595611283</v>
          </cell>
          <cell r="J9">
            <v>40.942562592047125</v>
          </cell>
        </row>
        <row r="10">
          <cell r="A10" t="str">
            <v>Impairment or distraction (D/R)</v>
          </cell>
          <cell r="D10">
            <v>17.567567567567568</v>
          </cell>
          <cell r="G10">
            <v>11.912225705329153</v>
          </cell>
          <cell r="J10">
            <v>6.5046637211585674</v>
          </cell>
        </row>
        <row r="11">
          <cell r="A11" t="str">
            <v>Behaviour or inexperience (D/R)</v>
          </cell>
          <cell r="D11">
            <v>22.297297297297298</v>
          </cell>
          <cell r="G11">
            <v>19.043887147335422</v>
          </cell>
          <cell r="J11">
            <v>12.690230731467844</v>
          </cell>
        </row>
        <row r="12">
          <cell r="A12" t="str">
            <v>Vision affected</v>
          </cell>
          <cell r="D12">
            <v>6.0810810810810816</v>
          </cell>
          <cell r="G12">
            <v>7.4451410658307209</v>
          </cell>
          <cell r="J12">
            <v>5.3510063819342166</v>
          </cell>
        </row>
        <row r="13">
          <cell r="A13" t="str">
            <v>Pedestrian only</v>
          </cell>
          <cell r="D13">
            <v>17.567567567567568</v>
          </cell>
          <cell r="G13">
            <v>18.730407523510973</v>
          </cell>
          <cell r="J13">
            <v>7.6583210603829164</v>
          </cell>
        </row>
        <row r="14">
          <cell r="A14" t="str">
            <v>Special codes</v>
          </cell>
          <cell r="D14">
            <v>2.7027027027027026</v>
          </cell>
          <cell r="G14">
            <v>2.7429467084639501</v>
          </cell>
          <cell r="J14">
            <v>2.037309769268532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I115"/>
  <sheetViews>
    <sheetView tabSelected="1" zoomScale="75" zoomScaleNormal="75" workbookViewId="0"/>
  </sheetViews>
  <sheetFormatPr defaultRowHeight="14.25"/>
  <cols>
    <col min="1" max="1" width="9.140625" style="8"/>
    <col min="2" max="2" width="45.7109375" style="8" customWidth="1"/>
    <col min="3" max="3" width="9.5703125" style="8" bestFit="1" customWidth="1"/>
    <col min="4" max="4" width="9.28515625" style="12" bestFit="1" customWidth="1"/>
    <col min="5" max="5" width="1.28515625" style="8" customWidth="1"/>
    <col min="6" max="6" width="9.28515625" style="8" bestFit="1" customWidth="1"/>
    <col min="7" max="7" width="9.28515625" style="12" bestFit="1" customWidth="1"/>
    <col min="8" max="8" width="1.140625" style="8" customWidth="1"/>
    <col min="9" max="9" width="9.28515625" style="8" bestFit="1" customWidth="1"/>
    <col min="10" max="10" width="9.28515625" style="12" bestFit="1" customWidth="1"/>
    <col min="11" max="11" width="1.28515625" style="8" customWidth="1"/>
    <col min="12" max="12" width="9.42578125" style="8" bestFit="1" customWidth="1"/>
    <col min="13" max="13" width="11.42578125" style="12" customWidth="1"/>
    <col min="14" max="18" width="9.140625" style="8"/>
    <col min="19" max="19" width="15.85546875" style="8" customWidth="1"/>
    <col min="20" max="16384" width="9.140625" style="8"/>
  </cols>
  <sheetData>
    <row r="1" spans="1:29" s="4" customFormat="1" ht="28.5" customHeight="1">
      <c r="A1" s="1" t="s">
        <v>0</v>
      </c>
      <c r="B1" s="1"/>
      <c r="C1" s="1"/>
      <c r="D1" s="2"/>
      <c r="E1" s="1"/>
      <c r="F1" s="1"/>
      <c r="G1" s="2"/>
      <c r="H1" s="1"/>
      <c r="I1" s="1"/>
      <c r="J1" s="2"/>
      <c r="K1" s="3"/>
      <c r="L1" s="1"/>
      <c r="M1" s="2"/>
    </row>
    <row r="2" spans="1:29" ht="45" customHeight="1">
      <c r="A2" s="3"/>
      <c r="B2" s="3"/>
      <c r="C2" s="5" t="s">
        <v>1</v>
      </c>
      <c r="D2" s="5"/>
      <c r="E2" s="6"/>
      <c r="F2" s="5" t="s">
        <v>2</v>
      </c>
      <c r="G2" s="5"/>
      <c r="H2" s="6"/>
      <c r="I2" s="5" t="s">
        <v>3</v>
      </c>
      <c r="J2" s="5"/>
      <c r="K2" s="6"/>
      <c r="L2" s="7" t="s">
        <v>4</v>
      </c>
      <c r="M2" s="7"/>
    </row>
    <row r="3" spans="1:29" ht="25.5" customHeight="1">
      <c r="A3" s="1" t="s">
        <v>5</v>
      </c>
      <c r="B3" s="1"/>
      <c r="C3" s="9" t="s">
        <v>6</v>
      </c>
      <c r="D3" s="9" t="s">
        <v>7</v>
      </c>
      <c r="E3" s="9"/>
      <c r="F3" s="9" t="s">
        <v>6</v>
      </c>
      <c r="G3" s="9" t="s">
        <v>7</v>
      </c>
      <c r="H3" s="9"/>
      <c r="I3" s="9" t="s">
        <v>6</v>
      </c>
      <c r="J3" s="9" t="s">
        <v>7</v>
      </c>
      <c r="K3" s="9"/>
      <c r="L3" s="9" t="s">
        <v>6</v>
      </c>
      <c r="M3" s="9" t="s">
        <v>7</v>
      </c>
      <c r="O3" s="10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ht="15">
      <c r="D4" s="11"/>
      <c r="O4" s="10"/>
      <c r="Q4" s="12"/>
    </row>
    <row r="5" spans="1:29" s="4" customFormat="1" ht="17.25">
      <c r="A5" s="13" t="s">
        <v>8</v>
      </c>
      <c r="B5" s="13"/>
      <c r="C5" s="13">
        <v>14</v>
      </c>
      <c r="D5" s="14">
        <f t="shared" ref="D5:D15" si="0">C5/C$100*100</f>
        <v>11.023622047244094</v>
      </c>
      <c r="E5" s="13"/>
      <c r="F5" s="13">
        <v>157</v>
      </c>
      <c r="G5" s="14">
        <f t="shared" ref="G5:G15" si="1">F5/F$100*100</f>
        <v>12.816326530612246</v>
      </c>
      <c r="H5" s="13"/>
      <c r="I5" s="15">
        <v>677</v>
      </c>
      <c r="J5" s="14">
        <f t="shared" ref="J5:J15" si="2">I5/I$100*100</f>
        <v>25.702353834472287</v>
      </c>
      <c r="K5" s="13"/>
      <c r="L5" s="15">
        <v>845</v>
      </c>
      <c r="M5" s="14">
        <f t="shared" ref="M5:M15" si="3">L5/L$100*100</f>
        <v>21.199197190165581</v>
      </c>
      <c r="O5" s="10"/>
      <c r="P5" s="8"/>
      <c r="Q5" s="12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15">
      <c r="A6" s="16"/>
      <c r="B6" s="16" t="s">
        <v>9</v>
      </c>
      <c r="C6" s="16">
        <v>1</v>
      </c>
      <c r="D6" s="14">
        <f t="shared" si="0"/>
        <v>0.78740157480314954</v>
      </c>
      <c r="E6" s="16"/>
      <c r="F6" s="16">
        <v>17</v>
      </c>
      <c r="G6" s="14">
        <f t="shared" si="1"/>
        <v>1.3877551020408163</v>
      </c>
      <c r="H6" s="16"/>
      <c r="I6" s="16">
        <v>20</v>
      </c>
      <c r="J6" s="14">
        <f t="shared" si="2"/>
        <v>0.75930144267274102</v>
      </c>
      <c r="K6" s="16"/>
      <c r="L6" s="16">
        <v>38</v>
      </c>
      <c r="M6" s="14">
        <f t="shared" si="3"/>
        <v>0.95333667837431013</v>
      </c>
      <c r="O6" s="10"/>
      <c r="Q6" s="12"/>
      <c r="AC6" s="4"/>
    </row>
    <row r="7" spans="1:29" ht="15">
      <c r="A7" s="16"/>
      <c r="B7" s="16" t="s">
        <v>10</v>
      </c>
      <c r="C7" s="16">
        <v>0</v>
      </c>
      <c r="D7" s="14">
        <f t="shared" si="0"/>
        <v>0</v>
      </c>
      <c r="E7" s="16"/>
      <c r="F7" s="16">
        <v>18</v>
      </c>
      <c r="G7" s="14">
        <f t="shared" si="1"/>
        <v>1.4693877551020407</v>
      </c>
      <c r="H7" s="16"/>
      <c r="I7" s="16">
        <v>29</v>
      </c>
      <c r="J7" s="14">
        <f t="shared" si="2"/>
        <v>1.1009870918754745</v>
      </c>
      <c r="K7" s="16"/>
      <c r="L7" s="16">
        <v>47</v>
      </c>
      <c r="M7" s="14">
        <f t="shared" si="3"/>
        <v>1.1791269443050678</v>
      </c>
      <c r="O7" s="10"/>
      <c r="Q7" s="12"/>
    </row>
    <row r="8" spans="1:29" ht="15">
      <c r="A8" s="16"/>
      <c r="B8" s="16" t="s">
        <v>11</v>
      </c>
      <c r="C8" s="16">
        <v>7</v>
      </c>
      <c r="D8" s="14">
        <f t="shared" si="0"/>
        <v>5.5118110236220472</v>
      </c>
      <c r="E8" s="16"/>
      <c r="F8" s="16">
        <v>89</v>
      </c>
      <c r="G8" s="14">
        <f t="shared" si="1"/>
        <v>7.2653061224489797</v>
      </c>
      <c r="H8" s="16"/>
      <c r="I8" s="17">
        <v>287</v>
      </c>
      <c r="J8" s="14">
        <f t="shared" si="2"/>
        <v>10.895975702353834</v>
      </c>
      <c r="K8" s="16"/>
      <c r="L8" s="17">
        <v>383</v>
      </c>
      <c r="M8" s="14">
        <f t="shared" si="3"/>
        <v>9.6086302057200204</v>
      </c>
      <c r="O8" s="10"/>
      <c r="Q8" s="12"/>
    </row>
    <row r="9" spans="1:29" ht="15.75">
      <c r="A9" s="16"/>
      <c r="B9" s="16" t="s">
        <v>12</v>
      </c>
      <c r="C9" s="16">
        <v>0</v>
      </c>
      <c r="D9" s="14">
        <f t="shared" si="0"/>
        <v>0</v>
      </c>
      <c r="E9" s="16"/>
      <c r="F9" s="16">
        <v>5</v>
      </c>
      <c r="G9" s="14">
        <f t="shared" si="1"/>
        <v>0.40816326530612246</v>
      </c>
      <c r="H9" s="16"/>
      <c r="I9" s="16">
        <v>16</v>
      </c>
      <c r="J9" s="14">
        <f t="shared" si="2"/>
        <v>0.60744115413819288</v>
      </c>
      <c r="K9" s="16"/>
      <c r="L9" s="16">
        <v>21</v>
      </c>
      <c r="M9" s="14">
        <f t="shared" si="3"/>
        <v>0.52684395383843452</v>
      </c>
      <c r="O9" s="10"/>
      <c r="Q9" s="12"/>
      <c r="S9" s="18"/>
      <c r="T9" s="18"/>
    </row>
    <row r="10" spans="1:29" ht="15.75">
      <c r="A10" s="16"/>
      <c r="B10" s="16" t="s">
        <v>13</v>
      </c>
      <c r="C10" s="16">
        <v>0</v>
      </c>
      <c r="D10" s="14">
        <f t="shared" si="0"/>
        <v>0</v>
      </c>
      <c r="E10" s="16"/>
      <c r="F10" s="16">
        <v>1</v>
      </c>
      <c r="G10" s="14">
        <f t="shared" si="1"/>
        <v>8.1632653061224497E-2</v>
      </c>
      <c r="H10" s="16"/>
      <c r="I10" s="16">
        <v>3</v>
      </c>
      <c r="J10" s="14">
        <f t="shared" si="2"/>
        <v>0.11389521640091116</v>
      </c>
      <c r="K10" s="16"/>
      <c r="L10" s="16">
        <v>4</v>
      </c>
      <c r="M10" s="14">
        <f t="shared" si="3"/>
        <v>0.10035122930255895</v>
      </c>
      <c r="O10" s="10"/>
      <c r="Q10" s="12"/>
      <c r="S10" s="18"/>
      <c r="T10" s="19"/>
    </row>
    <row r="11" spans="1:29" ht="15.75">
      <c r="A11" s="16"/>
      <c r="B11" s="16" t="s">
        <v>14</v>
      </c>
      <c r="C11" s="16">
        <v>0</v>
      </c>
      <c r="D11" s="14">
        <f t="shared" si="0"/>
        <v>0</v>
      </c>
      <c r="E11" s="16"/>
      <c r="F11" s="16">
        <v>0</v>
      </c>
      <c r="G11" s="14">
        <f t="shared" si="1"/>
        <v>0</v>
      </c>
      <c r="H11" s="16"/>
      <c r="I11" s="16">
        <v>5</v>
      </c>
      <c r="J11" s="14">
        <f t="shared" si="2"/>
        <v>0.18982536066818526</v>
      </c>
      <c r="K11" s="16"/>
      <c r="L11" s="16">
        <v>5</v>
      </c>
      <c r="M11" s="14">
        <f t="shared" si="3"/>
        <v>0.12543903662819869</v>
      </c>
      <c r="O11" s="10"/>
      <c r="Q11" s="12"/>
      <c r="S11" s="18"/>
      <c r="T11" s="19"/>
    </row>
    <row r="12" spans="1:29" ht="15">
      <c r="A12" s="16"/>
      <c r="B12" s="16" t="s">
        <v>15</v>
      </c>
      <c r="C12" s="16">
        <v>1</v>
      </c>
      <c r="D12" s="14">
        <f t="shared" si="0"/>
        <v>0.78740157480314954</v>
      </c>
      <c r="E12" s="16"/>
      <c r="F12" s="16">
        <v>3</v>
      </c>
      <c r="G12" s="14">
        <f t="shared" si="1"/>
        <v>0.24489795918367346</v>
      </c>
      <c r="H12" s="16"/>
      <c r="I12" s="16">
        <v>10</v>
      </c>
      <c r="J12" s="14">
        <f t="shared" si="2"/>
        <v>0.37965072133637051</v>
      </c>
      <c r="K12" s="16"/>
      <c r="L12" s="16">
        <v>14</v>
      </c>
      <c r="M12" s="14">
        <f t="shared" si="3"/>
        <v>0.35122930255895635</v>
      </c>
      <c r="O12" s="10"/>
      <c r="Q12" s="12"/>
    </row>
    <row r="13" spans="1:29" ht="15">
      <c r="A13" s="16"/>
      <c r="B13" s="16" t="s">
        <v>16</v>
      </c>
      <c r="C13" s="16">
        <v>3</v>
      </c>
      <c r="D13" s="14">
        <f t="shared" si="0"/>
        <v>2.3622047244094486</v>
      </c>
      <c r="E13" s="16"/>
      <c r="F13" s="16">
        <v>29</v>
      </c>
      <c r="G13" s="14">
        <f t="shared" si="1"/>
        <v>2.3673469387755102</v>
      </c>
      <c r="H13" s="16"/>
      <c r="I13" s="16">
        <v>81</v>
      </c>
      <c r="J13" s="14">
        <f t="shared" si="2"/>
        <v>3.0751708428246016</v>
      </c>
      <c r="K13" s="16"/>
      <c r="L13" s="16">
        <v>113</v>
      </c>
      <c r="M13" s="14">
        <f t="shared" si="3"/>
        <v>2.8349222277972905</v>
      </c>
      <c r="O13" s="10"/>
      <c r="Q13" s="12"/>
    </row>
    <row r="14" spans="1:29" ht="15">
      <c r="A14" s="16"/>
      <c r="B14" s="16" t="s">
        <v>17</v>
      </c>
      <c r="C14" s="16">
        <v>2</v>
      </c>
      <c r="D14" s="14">
        <f t="shared" si="0"/>
        <v>1.5748031496062991</v>
      </c>
      <c r="E14" s="16"/>
      <c r="F14" s="16">
        <v>13</v>
      </c>
      <c r="G14" s="14">
        <f t="shared" si="1"/>
        <v>1.0612244897959184</v>
      </c>
      <c r="H14" s="16"/>
      <c r="I14" s="16">
        <v>34</v>
      </c>
      <c r="J14" s="14">
        <f t="shared" si="2"/>
        <v>1.2908124525436599</v>
      </c>
      <c r="K14" s="16"/>
      <c r="L14" s="16">
        <v>49</v>
      </c>
      <c r="M14" s="14">
        <f t="shared" si="3"/>
        <v>1.2293025589563471</v>
      </c>
      <c r="O14" s="10"/>
      <c r="Q14" s="12"/>
    </row>
    <row r="15" spans="1:29" ht="15">
      <c r="A15" s="16"/>
      <c r="B15" s="16" t="s">
        <v>18</v>
      </c>
      <c r="C15" s="16">
        <v>0</v>
      </c>
      <c r="D15" s="14">
        <f t="shared" si="0"/>
        <v>0</v>
      </c>
      <c r="E15" s="16"/>
      <c r="F15" s="16">
        <v>0</v>
      </c>
      <c r="G15" s="14">
        <f t="shared" si="1"/>
        <v>0</v>
      </c>
      <c r="H15" s="16"/>
      <c r="I15" s="16">
        <v>2</v>
      </c>
      <c r="J15" s="14">
        <f t="shared" si="2"/>
        <v>7.5930144267274111E-2</v>
      </c>
      <c r="K15" s="16"/>
      <c r="L15" s="16">
        <v>2</v>
      </c>
      <c r="M15" s="14">
        <f t="shared" si="3"/>
        <v>5.0175614651279475E-2</v>
      </c>
      <c r="O15" s="10"/>
      <c r="P15" s="4"/>
      <c r="Q15" s="12"/>
    </row>
    <row r="16" spans="1:29" ht="3.75" customHeight="1">
      <c r="A16" s="16"/>
      <c r="B16" s="16"/>
      <c r="C16" s="16"/>
      <c r="D16" s="14"/>
      <c r="E16" s="16"/>
      <c r="F16" s="16"/>
      <c r="G16" s="14"/>
      <c r="H16" s="16"/>
      <c r="I16" s="16"/>
      <c r="J16" s="14"/>
      <c r="K16" s="16"/>
      <c r="L16" s="16"/>
      <c r="M16" s="14"/>
      <c r="O16" s="10"/>
      <c r="Q16" s="12"/>
    </row>
    <row r="17" spans="1:35" s="4" customFormat="1" ht="17.25">
      <c r="A17" s="13" t="s">
        <v>19</v>
      </c>
      <c r="B17" s="13"/>
      <c r="C17" s="20">
        <v>3</v>
      </c>
      <c r="D17" s="14">
        <f t="shared" ref="D17:D22" si="4">C17/C$100*100</f>
        <v>2.3622047244094486</v>
      </c>
      <c r="E17" s="13"/>
      <c r="F17" s="20">
        <v>23</v>
      </c>
      <c r="G17" s="14">
        <f t="shared" ref="G17:G22" si="5">F17/F$100*100</f>
        <v>1.8775510204081631</v>
      </c>
      <c r="H17" s="13"/>
      <c r="I17" s="20">
        <v>56</v>
      </c>
      <c r="J17" s="14">
        <f t="shared" ref="J17:J22" si="6">I17/I$100*100</f>
        <v>2.1260440394836748</v>
      </c>
      <c r="K17" s="13"/>
      <c r="L17" s="20">
        <v>83</v>
      </c>
      <c r="M17" s="14">
        <f t="shared" ref="M17:M22" si="7">L17/L$100*100</f>
        <v>2.0822880080280983</v>
      </c>
      <c r="O17" s="10"/>
      <c r="P17" s="8"/>
      <c r="Q17" s="12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35" ht="15">
      <c r="A18" s="16"/>
      <c r="B18" s="16" t="s">
        <v>20</v>
      </c>
      <c r="C18" s="16">
        <v>1</v>
      </c>
      <c r="D18" s="14">
        <f t="shared" si="4"/>
        <v>0.78740157480314954</v>
      </c>
      <c r="E18" s="16"/>
      <c r="F18" s="16">
        <v>7</v>
      </c>
      <c r="G18" s="14">
        <f t="shared" si="5"/>
        <v>0.5714285714285714</v>
      </c>
      <c r="H18" s="16"/>
      <c r="I18" s="16">
        <v>6</v>
      </c>
      <c r="J18" s="14">
        <f t="shared" si="6"/>
        <v>0.22779043280182232</v>
      </c>
      <c r="K18" s="16"/>
      <c r="L18" s="16">
        <v>14</v>
      </c>
      <c r="M18" s="14">
        <f t="shared" si="7"/>
        <v>0.35122930255895635</v>
      </c>
      <c r="O18" s="10"/>
      <c r="P18" s="4"/>
      <c r="Q18" s="12"/>
    </row>
    <row r="19" spans="1:35" ht="15">
      <c r="A19" s="16"/>
      <c r="B19" s="16" t="s">
        <v>21</v>
      </c>
      <c r="C19" s="16">
        <v>0</v>
      </c>
      <c r="D19" s="14">
        <f t="shared" si="4"/>
        <v>0</v>
      </c>
      <c r="E19" s="16"/>
      <c r="F19" s="16">
        <v>0</v>
      </c>
      <c r="G19" s="14">
        <f t="shared" si="5"/>
        <v>0</v>
      </c>
      <c r="H19" s="16"/>
      <c r="I19" s="16">
        <v>1</v>
      </c>
      <c r="J19" s="14">
        <f t="shared" si="6"/>
        <v>3.7965072133637055E-2</v>
      </c>
      <c r="K19" s="16"/>
      <c r="L19" s="16">
        <v>1</v>
      </c>
      <c r="M19" s="14">
        <f t="shared" si="7"/>
        <v>2.5087807325639738E-2</v>
      </c>
      <c r="O19" s="10"/>
      <c r="Q19" s="12"/>
    </row>
    <row r="20" spans="1:35" ht="15">
      <c r="A20" s="16"/>
      <c r="B20" s="16" t="s">
        <v>22</v>
      </c>
      <c r="C20" s="16">
        <v>2</v>
      </c>
      <c r="D20" s="14">
        <f t="shared" si="4"/>
        <v>1.5748031496062991</v>
      </c>
      <c r="E20" s="16"/>
      <c r="F20" s="16">
        <v>6</v>
      </c>
      <c r="G20" s="14">
        <f t="shared" si="5"/>
        <v>0.48979591836734693</v>
      </c>
      <c r="H20" s="16"/>
      <c r="I20" s="16">
        <v>19</v>
      </c>
      <c r="J20" s="14">
        <f t="shared" si="6"/>
        <v>0.72133637053910404</v>
      </c>
      <c r="K20" s="16"/>
      <c r="L20" s="16">
        <v>27</v>
      </c>
      <c r="M20" s="14">
        <f t="shared" si="7"/>
        <v>0.67737079779227294</v>
      </c>
      <c r="O20" s="10"/>
      <c r="Q20" s="12"/>
      <c r="AC20" s="4"/>
      <c r="AE20" s="4"/>
      <c r="AF20" s="4"/>
      <c r="AG20" s="4"/>
      <c r="AH20" s="4"/>
      <c r="AI20" s="4"/>
    </row>
    <row r="21" spans="1:35" ht="15">
      <c r="A21" s="16"/>
      <c r="B21" s="16" t="s">
        <v>23</v>
      </c>
      <c r="C21" s="16">
        <v>0</v>
      </c>
      <c r="D21" s="14">
        <f t="shared" si="4"/>
        <v>0</v>
      </c>
      <c r="E21" s="16"/>
      <c r="F21" s="16">
        <v>3</v>
      </c>
      <c r="G21" s="14">
        <f t="shared" si="5"/>
        <v>0.24489795918367346</v>
      </c>
      <c r="H21" s="16"/>
      <c r="I21" s="16">
        <v>5</v>
      </c>
      <c r="J21" s="14">
        <f t="shared" si="6"/>
        <v>0.18982536066818526</v>
      </c>
      <c r="K21" s="16"/>
      <c r="L21" s="16">
        <v>8</v>
      </c>
      <c r="M21" s="14">
        <f t="shared" si="7"/>
        <v>0.2007024586051179</v>
      </c>
      <c r="O21" s="10"/>
      <c r="Q21" s="12"/>
    </row>
    <row r="22" spans="1:35" ht="15">
      <c r="A22" s="16"/>
      <c r="B22" s="16" t="s">
        <v>24</v>
      </c>
      <c r="C22" s="16">
        <v>0</v>
      </c>
      <c r="D22" s="14">
        <f t="shared" si="4"/>
        <v>0</v>
      </c>
      <c r="E22" s="16"/>
      <c r="F22" s="16">
        <v>0</v>
      </c>
      <c r="G22" s="14">
        <f t="shared" si="5"/>
        <v>0</v>
      </c>
      <c r="H22" s="16"/>
      <c r="I22" s="16">
        <v>1</v>
      </c>
      <c r="J22" s="14">
        <f t="shared" si="6"/>
        <v>3.7965072133637055E-2</v>
      </c>
      <c r="K22" s="16"/>
      <c r="L22" s="16">
        <v>1</v>
      </c>
      <c r="M22" s="14">
        <f t="shared" si="7"/>
        <v>2.5087807325639738E-2</v>
      </c>
      <c r="O22" s="4"/>
      <c r="P22" s="4"/>
      <c r="Q22" s="12"/>
    </row>
    <row r="23" spans="1:35" ht="3.75" customHeight="1">
      <c r="A23" s="16"/>
      <c r="B23" s="16"/>
      <c r="C23" s="16"/>
      <c r="D23" s="14"/>
      <c r="E23" s="16"/>
      <c r="F23" s="16"/>
      <c r="G23" s="14"/>
      <c r="H23" s="16"/>
      <c r="I23" s="16"/>
      <c r="J23" s="14"/>
      <c r="K23" s="16"/>
      <c r="L23" s="16"/>
      <c r="M23" s="14"/>
      <c r="O23" s="10"/>
      <c r="Q23" s="12"/>
    </row>
    <row r="24" spans="1:35" s="4" customFormat="1" ht="17.25">
      <c r="A24" s="13" t="s">
        <v>25</v>
      </c>
      <c r="B24" s="13"/>
      <c r="C24" s="13">
        <v>31</v>
      </c>
      <c r="D24" s="14">
        <f t="shared" ref="D24:D34" si="8">C24/C$100*100</f>
        <v>24.409448818897637</v>
      </c>
      <c r="E24" s="13"/>
      <c r="F24" s="13">
        <v>216</v>
      </c>
      <c r="G24" s="14">
        <f t="shared" ref="G24:G34" si="9">F24/F$100*100</f>
        <v>17.632653061224492</v>
      </c>
      <c r="H24" s="13"/>
      <c r="I24" s="15">
        <v>741</v>
      </c>
      <c r="J24" s="14">
        <f t="shared" ref="J24:J34" si="10">I24/I$100*100</f>
        <v>28.132118451025057</v>
      </c>
      <c r="K24" s="13"/>
      <c r="L24" s="15">
        <v>988</v>
      </c>
      <c r="M24" s="14">
        <f t="shared" ref="M24:M34" si="11">L24/L$100*100</f>
        <v>24.786753637732062</v>
      </c>
      <c r="Q24" s="12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35" ht="15">
      <c r="A25" s="16"/>
      <c r="B25" s="16" t="s">
        <v>26</v>
      </c>
      <c r="C25" s="16">
        <v>0</v>
      </c>
      <c r="D25" s="14">
        <f t="shared" si="8"/>
        <v>0</v>
      </c>
      <c r="E25" s="16"/>
      <c r="F25" s="16">
        <v>12</v>
      </c>
      <c r="G25" s="14">
        <f t="shared" si="9"/>
        <v>0.97959183673469385</v>
      </c>
      <c r="H25" s="16"/>
      <c r="I25" s="16">
        <v>49</v>
      </c>
      <c r="J25" s="14">
        <f t="shared" si="10"/>
        <v>1.8602885345482156</v>
      </c>
      <c r="K25" s="16"/>
      <c r="L25" s="16">
        <v>61</v>
      </c>
      <c r="M25" s="14">
        <f t="shared" si="11"/>
        <v>1.5303562468640242</v>
      </c>
      <c r="O25" s="10"/>
      <c r="Q25" s="12"/>
      <c r="AC25" s="4"/>
    </row>
    <row r="26" spans="1:35" ht="15">
      <c r="A26" s="16"/>
      <c r="B26" s="16" t="s">
        <v>27</v>
      </c>
      <c r="C26" s="16">
        <v>3</v>
      </c>
      <c r="D26" s="14">
        <f t="shared" si="8"/>
        <v>2.3622047244094486</v>
      </c>
      <c r="E26" s="16"/>
      <c r="F26" s="16">
        <v>32</v>
      </c>
      <c r="G26" s="14">
        <f t="shared" si="9"/>
        <v>2.6122448979591839</v>
      </c>
      <c r="H26" s="16"/>
      <c r="I26" s="16">
        <v>63</v>
      </c>
      <c r="J26" s="14">
        <f t="shared" si="10"/>
        <v>2.3917995444191344</v>
      </c>
      <c r="K26" s="16"/>
      <c r="L26" s="16">
        <v>98</v>
      </c>
      <c r="M26" s="14">
        <f t="shared" si="11"/>
        <v>2.4586051179126942</v>
      </c>
      <c r="O26" s="10"/>
      <c r="P26" s="4"/>
      <c r="Q26" s="12"/>
    </row>
    <row r="27" spans="1:35" ht="15">
      <c r="A27" s="16"/>
      <c r="B27" s="16" t="s">
        <v>28</v>
      </c>
      <c r="C27" s="16">
        <v>1</v>
      </c>
      <c r="D27" s="14">
        <f t="shared" si="8"/>
        <v>0.78740157480314954</v>
      </c>
      <c r="E27" s="16"/>
      <c r="F27" s="16">
        <v>4</v>
      </c>
      <c r="G27" s="14">
        <f t="shared" si="9"/>
        <v>0.32653061224489799</v>
      </c>
      <c r="H27" s="16"/>
      <c r="I27" s="16">
        <v>3</v>
      </c>
      <c r="J27" s="14">
        <f t="shared" si="10"/>
        <v>0.11389521640091116</v>
      </c>
      <c r="K27" s="16"/>
      <c r="L27" s="16">
        <v>8</v>
      </c>
      <c r="M27" s="14">
        <f t="shared" si="11"/>
        <v>0.2007024586051179</v>
      </c>
      <c r="O27" s="10"/>
      <c r="P27" s="4"/>
      <c r="Q27" s="12"/>
    </row>
    <row r="28" spans="1:35" ht="15">
      <c r="A28" s="16"/>
      <c r="B28" s="16" t="s">
        <v>29</v>
      </c>
      <c r="C28" s="16">
        <v>0</v>
      </c>
      <c r="D28" s="14">
        <f t="shared" si="8"/>
        <v>0</v>
      </c>
      <c r="E28" s="16"/>
      <c r="F28" s="16">
        <v>4</v>
      </c>
      <c r="G28" s="14">
        <f t="shared" si="9"/>
        <v>0.32653061224489799</v>
      </c>
      <c r="H28" s="16"/>
      <c r="I28" s="16">
        <v>8</v>
      </c>
      <c r="J28" s="14">
        <f t="shared" si="10"/>
        <v>0.30372057706909644</v>
      </c>
      <c r="K28" s="16"/>
      <c r="L28" s="16">
        <v>12</v>
      </c>
      <c r="M28" s="14">
        <f t="shared" si="11"/>
        <v>0.30105368790767689</v>
      </c>
      <c r="O28" s="10"/>
      <c r="Q28" s="12"/>
    </row>
    <row r="29" spans="1:35" ht="15">
      <c r="A29" s="16"/>
      <c r="B29" s="16" t="s">
        <v>30</v>
      </c>
      <c r="C29" s="16">
        <v>0</v>
      </c>
      <c r="D29" s="14">
        <f t="shared" si="8"/>
        <v>0</v>
      </c>
      <c r="E29" s="16"/>
      <c r="F29" s="16">
        <v>11</v>
      </c>
      <c r="G29" s="14">
        <f t="shared" si="9"/>
        <v>0.89795918367346939</v>
      </c>
      <c r="H29" s="16"/>
      <c r="I29" s="16">
        <v>14</v>
      </c>
      <c r="J29" s="14">
        <f t="shared" si="10"/>
        <v>0.5315110098709187</v>
      </c>
      <c r="K29" s="16"/>
      <c r="L29" s="16">
        <v>25</v>
      </c>
      <c r="M29" s="14">
        <f t="shared" si="11"/>
        <v>0.62719518314099343</v>
      </c>
      <c r="O29" s="10"/>
      <c r="Q29" s="12"/>
      <c r="AC29" s="4"/>
      <c r="AE29" s="4"/>
      <c r="AF29" s="4"/>
      <c r="AG29" s="4"/>
      <c r="AH29" s="4"/>
      <c r="AI29" s="4"/>
    </row>
    <row r="30" spans="1:35" ht="15">
      <c r="A30" s="16"/>
      <c r="B30" s="16" t="s">
        <v>31</v>
      </c>
      <c r="C30" s="16">
        <v>16</v>
      </c>
      <c r="D30" s="14">
        <f t="shared" si="8"/>
        <v>12.598425196850393</v>
      </c>
      <c r="E30" s="16"/>
      <c r="F30" s="16">
        <v>56</v>
      </c>
      <c r="G30" s="14">
        <f t="shared" si="9"/>
        <v>4.5714285714285712</v>
      </c>
      <c r="H30" s="16"/>
      <c r="I30" s="16">
        <v>85</v>
      </c>
      <c r="J30" s="14">
        <f t="shared" si="10"/>
        <v>3.2270311313591495</v>
      </c>
      <c r="K30" s="16"/>
      <c r="L30" s="16">
        <v>157</v>
      </c>
      <c r="M30" s="14">
        <f t="shared" si="11"/>
        <v>3.9387857501254389</v>
      </c>
      <c r="O30" s="10"/>
      <c r="Q30" s="12"/>
      <c r="AE30" s="4"/>
      <c r="AF30" s="4"/>
      <c r="AG30" s="4"/>
    </row>
    <row r="31" spans="1:35" ht="15">
      <c r="A31" s="16"/>
      <c r="B31" s="16" t="s">
        <v>32</v>
      </c>
      <c r="C31" s="16">
        <v>13</v>
      </c>
      <c r="D31" s="14">
        <f t="shared" si="8"/>
        <v>10.236220472440944</v>
      </c>
      <c r="E31" s="16"/>
      <c r="F31" s="16">
        <v>67</v>
      </c>
      <c r="G31" s="14">
        <f t="shared" si="9"/>
        <v>5.4693877551020407</v>
      </c>
      <c r="H31" s="16"/>
      <c r="I31" s="16">
        <v>168</v>
      </c>
      <c r="J31" s="14">
        <f t="shared" si="10"/>
        <v>6.3781321184510258</v>
      </c>
      <c r="K31" s="16"/>
      <c r="L31" s="17">
        <v>248</v>
      </c>
      <c r="M31" s="14">
        <f t="shared" si="11"/>
        <v>6.2217762167586548</v>
      </c>
      <c r="O31" s="10"/>
      <c r="Q31" s="12"/>
    </row>
    <row r="32" spans="1:35" ht="15">
      <c r="A32" s="16"/>
      <c r="B32" s="16" t="s">
        <v>33</v>
      </c>
      <c r="C32" s="16">
        <v>2</v>
      </c>
      <c r="D32" s="14">
        <f t="shared" si="8"/>
        <v>1.5748031496062991</v>
      </c>
      <c r="E32" s="16"/>
      <c r="F32" s="16">
        <v>29</v>
      </c>
      <c r="G32" s="14">
        <f t="shared" si="9"/>
        <v>2.3673469387755102</v>
      </c>
      <c r="H32" s="16"/>
      <c r="I32" s="16">
        <v>134</v>
      </c>
      <c r="J32" s="14">
        <f t="shared" si="10"/>
        <v>5.0873196659073656</v>
      </c>
      <c r="K32" s="16"/>
      <c r="L32" s="16">
        <v>165</v>
      </c>
      <c r="M32" s="14">
        <f t="shared" si="11"/>
        <v>4.1394882087305565</v>
      </c>
      <c r="O32" s="10"/>
      <c r="Q32" s="12"/>
    </row>
    <row r="33" spans="1:35" ht="15">
      <c r="A33" s="16"/>
      <c r="B33" s="16" t="s">
        <v>34</v>
      </c>
      <c r="C33" s="16">
        <v>2</v>
      </c>
      <c r="D33" s="14">
        <f t="shared" si="8"/>
        <v>1.5748031496062991</v>
      </c>
      <c r="E33" s="16"/>
      <c r="F33" s="16">
        <v>1</v>
      </c>
      <c r="G33" s="14">
        <f t="shared" si="9"/>
        <v>8.1632653061224497E-2</v>
      </c>
      <c r="H33" s="16"/>
      <c r="I33" s="16">
        <v>7</v>
      </c>
      <c r="J33" s="14">
        <f t="shared" si="10"/>
        <v>0.26575550493545935</v>
      </c>
      <c r="K33" s="16"/>
      <c r="L33" s="16">
        <v>10</v>
      </c>
      <c r="M33" s="14">
        <f t="shared" si="11"/>
        <v>0.25087807325639738</v>
      </c>
      <c r="O33" s="10"/>
      <c r="P33" s="4"/>
      <c r="Q33" s="12"/>
    </row>
    <row r="34" spans="1:35" ht="15">
      <c r="A34" s="16"/>
      <c r="B34" s="16" t="s">
        <v>35</v>
      </c>
      <c r="C34" s="16">
        <v>1</v>
      </c>
      <c r="D34" s="14">
        <f t="shared" si="8"/>
        <v>0.78740157480314954</v>
      </c>
      <c r="E34" s="16"/>
      <c r="F34" s="16">
        <v>8</v>
      </c>
      <c r="G34" s="14">
        <f t="shared" si="9"/>
        <v>0.65306122448979598</v>
      </c>
      <c r="H34" s="16"/>
      <c r="I34" s="16">
        <v>17</v>
      </c>
      <c r="J34" s="14">
        <f t="shared" si="10"/>
        <v>0.64540622627182997</v>
      </c>
      <c r="K34" s="16"/>
      <c r="L34" s="16">
        <v>26</v>
      </c>
      <c r="M34" s="14">
        <f t="shared" si="11"/>
        <v>0.65228299046663318</v>
      </c>
      <c r="O34" s="10"/>
      <c r="Q34" s="12"/>
      <c r="AC34" s="4"/>
    </row>
    <row r="35" spans="1:35" ht="3.75" customHeight="1">
      <c r="A35" s="16"/>
      <c r="B35" s="16"/>
      <c r="C35" s="16"/>
      <c r="D35" s="14"/>
      <c r="E35" s="16"/>
      <c r="F35" s="16"/>
      <c r="G35" s="14"/>
      <c r="H35" s="16"/>
      <c r="I35" s="16"/>
      <c r="J35" s="14"/>
      <c r="K35" s="16"/>
      <c r="L35" s="16"/>
      <c r="M35" s="14"/>
      <c r="O35" s="10"/>
      <c r="Q35" s="12"/>
    </row>
    <row r="36" spans="1:35" s="4" customFormat="1" ht="17.25">
      <c r="A36" s="13" t="s">
        <v>36</v>
      </c>
      <c r="B36" s="13"/>
      <c r="C36" s="13">
        <v>88</v>
      </c>
      <c r="D36" s="14">
        <f t="shared" ref="D36:D46" si="12">C36/C$100*100</f>
        <v>69.29133858267717</v>
      </c>
      <c r="E36" s="13"/>
      <c r="F36" s="15">
        <v>806</v>
      </c>
      <c r="G36" s="14">
        <f t="shared" ref="G36:G46" si="13">F36/F$100*100</f>
        <v>65.795918367346943</v>
      </c>
      <c r="H36" s="13"/>
      <c r="I36" s="15">
        <v>2690</v>
      </c>
      <c r="J36" s="14">
        <f t="shared" ref="J36:J46" si="14">I36/I$100*100</f>
        <v>102.12604403948366</v>
      </c>
      <c r="K36" s="13"/>
      <c r="L36" s="15">
        <v>3594</v>
      </c>
      <c r="M36" s="14">
        <f t="shared" ref="M36:M46" si="15">L36/L$100*100</f>
        <v>90.165579528349227</v>
      </c>
      <c r="O36" s="10"/>
      <c r="P36" s="8"/>
      <c r="Q36" s="12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35" ht="15">
      <c r="A37" s="16"/>
      <c r="B37" s="16" t="s">
        <v>37</v>
      </c>
      <c r="C37" s="16">
        <v>1</v>
      </c>
      <c r="D37" s="14">
        <f t="shared" si="12"/>
        <v>0.78740157480314954</v>
      </c>
      <c r="E37" s="16"/>
      <c r="F37" s="16">
        <v>25</v>
      </c>
      <c r="G37" s="14">
        <f t="shared" si="13"/>
        <v>2.0408163265306123</v>
      </c>
      <c r="H37" s="16"/>
      <c r="I37" s="16">
        <v>69</v>
      </c>
      <c r="J37" s="14">
        <f t="shared" si="14"/>
        <v>2.619589977220957</v>
      </c>
      <c r="K37" s="16"/>
      <c r="L37" s="16">
        <v>95</v>
      </c>
      <c r="M37" s="14">
        <f t="shared" si="15"/>
        <v>2.3833416959357754</v>
      </c>
      <c r="O37" s="10"/>
      <c r="Q37" s="12"/>
      <c r="AC37" s="4"/>
    </row>
    <row r="38" spans="1:35" ht="15">
      <c r="A38" s="16"/>
      <c r="B38" s="16" t="s">
        <v>38</v>
      </c>
      <c r="C38" s="16">
        <v>0</v>
      </c>
      <c r="D38" s="14">
        <f t="shared" si="12"/>
        <v>0</v>
      </c>
      <c r="E38" s="16"/>
      <c r="F38" s="16">
        <v>6</v>
      </c>
      <c r="G38" s="14">
        <f t="shared" si="13"/>
        <v>0.48979591836734693</v>
      </c>
      <c r="H38" s="16"/>
      <c r="I38" s="16">
        <v>16</v>
      </c>
      <c r="J38" s="14">
        <f t="shared" si="14"/>
        <v>0.60744115413819288</v>
      </c>
      <c r="K38" s="16"/>
      <c r="L38" s="16">
        <v>22</v>
      </c>
      <c r="M38" s="14">
        <f t="shared" si="15"/>
        <v>0.55193176116407427</v>
      </c>
      <c r="O38" s="10"/>
      <c r="Q38" s="12"/>
    </row>
    <row r="39" spans="1:35" ht="15">
      <c r="A39" s="16"/>
      <c r="B39" s="16" t="s">
        <v>39</v>
      </c>
      <c r="C39" s="16">
        <v>21</v>
      </c>
      <c r="D39" s="14">
        <f t="shared" si="12"/>
        <v>16.535433070866144</v>
      </c>
      <c r="E39" s="16"/>
      <c r="F39" s="16">
        <v>136</v>
      </c>
      <c r="G39" s="14">
        <f t="shared" si="13"/>
        <v>11.102040816326531</v>
      </c>
      <c r="H39" s="16"/>
      <c r="I39" s="17">
        <v>298</v>
      </c>
      <c r="J39" s="14">
        <f t="shared" si="14"/>
        <v>11.313591495823843</v>
      </c>
      <c r="K39" s="16"/>
      <c r="L39" s="17">
        <v>455</v>
      </c>
      <c r="M39" s="14">
        <f t="shared" si="15"/>
        <v>11.414952333166081</v>
      </c>
      <c r="O39" s="10"/>
      <c r="Q39" s="12"/>
    </row>
    <row r="40" spans="1:35" ht="15">
      <c r="A40" s="16"/>
      <c r="B40" s="16" t="s">
        <v>40</v>
      </c>
      <c r="C40" s="16">
        <v>3</v>
      </c>
      <c r="D40" s="14">
        <f t="shared" si="12"/>
        <v>2.3622047244094486</v>
      </c>
      <c r="E40" s="16"/>
      <c r="F40" s="16">
        <v>11</v>
      </c>
      <c r="G40" s="14">
        <f t="shared" si="13"/>
        <v>0.89795918367346939</v>
      </c>
      <c r="H40" s="16"/>
      <c r="I40" s="16">
        <v>51</v>
      </c>
      <c r="J40" s="14">
        <f t="shared" si="14"/>
        <v>1.9362186788154898</v>
      </c>
      <c r="K40" s="16"/>
      <c r="L40" s="16">
        <v>65</v>
      </c>
      <c r="M40" s="14">
        <f t="shared" si="15"/>
        <v>1.630707476166583</v>
      </c>
      <c r="O40" s="10"/>
      <c r="Q40" s="12"/>
    </row>
    <row r="41" spans="1:35" ht="15">
      <c r="A41" s="16"/>
      <c r="B41" s="16" t="s">
        <v>41</v>
      </c>
      <c r="C41" s="16">
        <v>32</v>
      </c>
      <c r="D41" s="14">
        <f t="shared" si="12"/>
        <v>25.196850393700785</v>
      </c>
      <c r="E41" s="16"/>
      <c r="F41" s="16">
        <v>343</v>
      </c>
      <c r="G41" s="14">
        <f t="shared" si="13"/>
        <v>28.000000000000004</v>
      </c>
      <c r="H41" s="16"/>
      <c r="I41" s="17">
        <v>831</v>
      </c>
      <c r="J41" s="14">
        <f t="shared" si="14"/>
        <v>31.548974943052393</v>
      </c>
      <c r="K41" s="16"/>
      <c r="L41" s="17">
        <v>1206</v>
      </c>
      <c r="M41" s="14">
        <f t="shared" si="15"/>
        <v>30.255895634721526</v>
      </c>
      <c r="O41" s="10"/>
      <c r="P41" s="4"/>
      <c r="Q41" s="12"/>
    </row>
    <row r="42" spans="1:35" ht="15">
      <c r="A42" s="16"/>
      <c r="B42" s="16" t="s">
        <v>42</v>
      </c>
      <c r="C42" s="16">
        <v>14</v>
      </c>
      <c r="D42" s="14">
        <f t="shared" si="12"/>
        <v>11.023622047244094</v>
      </c>
      <c r="E42" s="16"/>
      <c r="F42" s="16">
        <v>160</v>
      </c>
      <c r="G42" s="14">
        <f t="shared" si="13"/>
        <v>13.061224489795919</v>
      </c>
      <c r="H42" s="16"/>
      <c r="I42" s="17">
        <v>493</v>
      </c>
      <c r="J42" s="14">
        <f t="shared" si="14"/>
        <v>18.716780561883066</v>
      </c>
      <c r="K42" s="16"/>
      <c r="L42" s="17">
        <v>667</v>
      </c>
      <c r="M42" s="14">
        <f t="shared" si="15"/>
        <v>16.733567486201707</v>
      </c>
      <c r="O42" s="10"/>
      <c r="Q42" s="12"/>
    </row>
    <row r="43" spans="1:35" ht="15">
      <c r="A43" s="16"/>
      <c r="B43" s="16" t="s">
        <v>43</v>
      </c>
      <c r="C43" s="16">
        <v>2</v>
      </c>
      <c r="D43" s="14">
        <f t="shared" si="12"/>
        <v>1.5748031496062991</v>
      </c>
      <c r="E43" s="16"/>
      <c r="F43" s="16">
        <v>14</v>
      </c>
      <c r="G43" s="14">
        <f t="shared" si="13"/>
        <v>1.1428571428571428</v>
      </c>
      <c r="H43" s="16"/>
      <c r="I43" s="16">
        <v>19</v>
      </c>
      <c r="J43" s="14">
        <f t="shared" si="14"/>
        <v>0.72133637053910404</v>
      </c>
      <c r="K43" s="16"/>
      <c r="L43" s="16">
        <v>35</v>
      </c>
      <c r="M43" s="14">
        <f t="shared" si="15"/>
        <v>0.87807325639739087</v>
      </c>
      <c r="O43" s="10"/>
      <c r="Q43" s="12"/>
      <c r="AC43" s="4"/>
      <c r="AH43" s="4"/>
      <c r="AI43" s="4"/>
    </row>
    <row r="44" spans="1:35" ht="15">
      <c r="A44" s="16"/>
      <c r="B44" s="16" t="s">
        <v>44</v>
      </c>
      <c r="C44" s="16">
        <v>3</v>
      </c>
      <c r="D44" s="14">
        <f t="shared" si="12"/>
        <v>2.3622047244094486</v>
      </c>
      <c r="E44" s="16"/>
      <c r="F44" s="16">
        <v>32</v>
      </c>
      <c r="G44" s="14">
        <f t="shared" si="13"/>
        <v>2.6122448979591839</v>
      </c>
      <c r="H44" s="16"/>
      <c r="I44" s="16">
        <v>127</v>
      </c>
      <c r="J44" s="14">
        <f t="shared" si="14"/>
        <v>4.8215641609719055</v>
      </c>
      <c r="K44" s="16"/>
      <c r="L44" s="16">
        <v>162</v>
      </c>
      <c r="M44" s="14">
        <f t="shared" si="15"/>
        <v>4.0642247867536376</v>
      </c>
      <c r="O44" s="10"/>
      <c r="Q44" s="12"/>
      <c r="AE44" s="4"/>
      <c r="AF44" s="4"/>
      <c r="AG44" s="4"/>
    </row>
    <row r="45" spans="1:35" ht="15">
      <c r="A45" s="16"/>
      <c r="B45" s="16" t="s">
        <v>45</v>
      </c>
      <c r="C45" s="16">
        <v>4</v>
      </c>
      <c r="D45" s="14">
        <f t="shared" si="12"/>
        <v>3.1496062992125982</v>
      </c>
      <c r="E45" s="16"/>
      <c r="F45" s="16">
        <v>40</v>
      </c>
      <c r="G45" s="14">
        <f t="shared" si="13"/>
        <v>3.2653061224489797</v>
      </c>
      <c r="H45" s="16"/>
      <c r="I45" s="16">
        <v>76</v>
      </c>
      <c r="J45" s="14">
        <f t="shared" si="14"/>
        <v>2.8853454821564162</v>
      </c>
      <c r="K45" s="16"/>
      <c r="L45" s="16">
        <v>120</v>
      </c>
      <c r="M45" s="14">
        <f t="shared" si="15"/>
        <v>3.0105368790767688</v>
      </c>
      <c r="O45" s="10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35" ht="15">
      <c r="A46" s="16"/>
      <c r="B46" s="16" t="s">
        <v>46</v>
      </c>
      <c r="C46" s="16">
        <v>41</v>
      </c>
      <c r="D46" s="14">
        <f t="shared" si="12"/>
        <v>32.283464566929133</v>
      </c>
      <c r="E46" s="16"/>
      <c r="F46" s="16">
        <v>220</v>
      </c>
      <c r="G46" s="14">
        <f t="shared" si="13"/>
        <v>17.959183673469386</v>
      </c>
      <c r="H46" s="16"/>
      <c r="I46" s="17">
        <v>304</v>
      </c>
      <c r="J46" s="14">
        <f t="shared" si="14"/>
        <v>11.541381928625665</v>
      </c>
      <c r="K46" s="16"/>
      <c r="L46" s="17">
        <v>565</v>
      </c>
      <c r="M46" s="14">
        <f t="shared" si="15"/>
        <v>14.174611138986453</v>
      </c>
      <c r="O46" s="10"/>
      <c r="Q46" s="4"/>
    </row>
    <row r="47" spans="1:35" ht="3.75" customHeight="1">
      <c r="A47" s="16"/>
      <c r="B47" s="16"/>
      <c r="C47" s="16"/>
      <c r="D47" s="14"/>
      <c r="E47" s="16"/>
      <c r="F47" s="16"/>
      <c r="G47" s="14"/>
      <c r="H47" s="16"/>
      <c r="I47" s="16"/>
      <c r="J47" s="14"/>
      <c r="K47" s="16"/>
      <c r="L47" s="16"/>
      <c r="M47" s="14"/>
      <c r="O47" s="10"/>
    </row>
    <row r="48" spans="1:35" s="4" customFormat="1" ht="17.25">
      <c r="A48" s="13" t="s">
        <v>47</v>
      </c>
      <c r="B48" s="13"/>
      <c r="C48" s="13">
        <v>26</v>
      </c>
      <c r="D48" s="14">
        <f t="shared" ref="D48:D58" si="16">C48/C$100*100</f>
        <v>20.472440944881889</v>
      </c>
      <c r="E48" s="13"/>
      <c r="F48" s="13">
        <v>169</v>
      </c>
      <c r="G48" s="14">
        <f t="shared" ref="G48:G58" si="17">F48/F$100*100</f>
        <v>13.795918367346937</v>
      </c>
      <c r="H48" s="13"/>
      <c r="I48" s="13">
        <v>469</v>
      </c>
      <c r="J48" s="14">
        <f t="shared" ref="J48:J58" si="18">I48/I$100*100</f>
        <v>17.80561883067578</v>
      </c>
      <c r="K48" s="13"/>
      <c r="L48" s="15">
        <v>676</v>
      </c>
      <c r="M48" s="14">
        <f t="shared" ref="M48:M58" si="19">L48/L$100*100</f>
        <v>16.959357752132465</v>
      </c>
      <c r="O48" s="1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35" ht="15">
      <c r="A49" s="16"/>
      <c r="B49" s="16" t="s">
        <v>48</v>
      </c>
      <c r="C49" s="16">
        <v>5</v>
      </c>
      <c r="D49" s="14">
        <f t="shared" si="16"/>
        <v>3.9370078740157481</v>
      </c>
      <c r="E49" s="16"/>
      <c r="F49" s="16">
        <v>47</v>
      </c>
      <c r="G49" s="14">
        <f t="shared" si="17"/>
        <v>3.8367346938775513</v>
      </c>
      <c r="H49" s="16"/>
      <c r="I49" s="16">
        <v>79</v>
      </c>
      <c r="J49" s="14">
        <f t="shared" si="18"/>
        <v>2.999240698557327</v>
      </c>
      <c r="K49" s="16"/>
      <c r="L49" s="16">
        <v>131</v>
      </c>
      <c r="M49" s="14">
        <f t="shared" si="19"/>
        <v>3.2865027596588057</v>
      </c>
      <c r="O49" s="10"/>
      <c r="AA49" s="4"/>
      <c r="AE49" s="4"/>
      <c r="AF49" s="4"/>
      <c r="AG49" s="4"/>
      <c r="AH49" s="4"/>
      <c r="AI49" s="4"/>
    </row>
    <row r="50" spans="1:35" ht="15">
      <c r="A50" s="16"/>
      <c r="B50" s="16" t="s">
        <v>49</v>
      </c>
      <c r="C50" s="16">
        <v>4</v>
      </c>
      <c r="D50" s="14">
        <f t="shared" si="16"/>
        <v>3.1496062992125982</v>
      </c>
      <c r="E50" s="16"/>
      <c r="F50" s="16">
        <v>19</v>
      </c>
      <c r="G50" s="14">
        <f t="shared" si="17"/>
        <v>1.5510204081632653</v>
      </c>
      <c r="H50" s="16"/>
      <c r="I50" s="16">
        <v>30</v>
      </c>
      <c r="J50" s="14">
        <f t="shared" si="18"/>
        <v>1.1389521640091116</v>
      </c>
      <c r="K50" s="16"/>
      <c r="L50" s="16">
        <v>53</v>
      </c>
      <c r="M50" s="14">
        <f t="shared" si="19"/>
        <v>1.3296537882589061</v>
      </c>
      <c r="O50" s="10"/>
      <c r="R50" s="4"/>
      <c r="S50" s="4"/>
      <c r="T50" s="4"/>
      <c r="U50" s="4"/>
      <c r="V50" s="4"/>
      <c r="W50" s="4"/>
      <c r="X50" s="4"/>
      <c r="Y50" s="4"/>
      <c r="Z50" s="4"/>
    </row>
    <row r="51" spans="1:35" ht="15">
      <c r="A51" s="16"/>
      <c r="B51" s="16" t="s">
        <v>50</v>
      </c>
      <c r="C51" s="16">
        <v>6</v>
      </c>
      <c r="D51" s="14">
        <f t="shared" si="16"/>
        <v>4.7244094488188972</v>
      </c>
      <c r="E51" s="16"/>
      <c r="F51" s="16">
        <v>25</v>
      </c>
      <c r="G51" s="14">
        <f t="shared" si="17"/>
        <v>2.0408163265306123</v>
      </c>
      <c r="H51" s="16"/>
      <c r="I51" s="16">
        <v>33</v>
      </c>
      <c r="J51" s="14">
        <f t="shared" si="18"/>
        <v>1.2528473804100226</v>
      </c>
      <c r="K51" s="16"/>
      <c r="L51" s="16">
        <v>64</v>
      </c>
      <c r="M51" s="14">
        <f t="shared" si="19"/>
        <v>1.6056196688409432</v>
      </c>
      <c r="O51" s="10"/>
    </row>
    <row r="52" spans="1:35" ht="15">
      <c r="A52" s="16"/>
      <c r="B52" s="16" t="s">
        <v>51</v>
      </c>
      <c r="C52" s="16">
        <v>2</v>
      </c>
      <c r="D52" s="14">
        <f t="shared" si="16"/>
        <v>1.5748031496062991</v>
      </c>
      <c r="E52" s="16"/>
      <c r="F52" s="16">
        <v>2</v>
      </c>
      <c r="G52" s="14">
        <f t="shared" si="17"/>
        <v>0.16326530612244899</v>
      </c>
      <c r="H52" s="16"/>
      <c r="I52" s="16">
        <v>4</v>
      </c>
      <c r="J52" s="14">
        <f t="shared" si="18"/>
        <v>0.15186028853454822</v>
      </c>
      <c r="K52" s="16"/>
      <c r="L52" s="16">
        <v>8</v>
      </c>
      <c r="M52" s="14">
        <f t="shared" si="19"/>
        <v>0.2007024586051179</v>
      </c>
      <c r="O52" s="10"/>
    </row>
    <row r="53" spans="1:35" ht="15">
      <c r="A53" s="16"/>
      <c r="B53" s="16" t="s">
        <v>52</v>
      </c>
      <c r="C53" s="16">
        <v>9</v>
      </c>
      <c r="D53" s="14">
        <f t="shared" si="16"/>
        <v>7.0866141732283463</v>
      </c>
      <c r="E53" s="16"/>
      <c r="F53" s="16">
        <v>43</v>
      </c>
      <c r="G53" s="14">
        <f t="shared" si="17"/>
        <v>3.510204081632653</v>
      </c>
      <c r="H53" s="16"/>
      <c r="I53" s="16">
        <v>67</v>
      </c>
      <c r="J53" s="14">
        <f t="shared" si="18"/>
        <v>2.5436598329536828</v>
      </c>
      <c r="K53" s="16"/>
      <c r="L53" s="16">
        <v>119</v>
      </c>
      <c r="M53" s="14">
        <f t="shared" si="19"/>
        <v>2.9854490717511291</v>
      </c>
      <c r="O53" s="10"/>
      <c r="P53" s="4"/>
      <c r="AB53" s="4"/>
      <c r="AC53" s="4"/>
    </row>
    <row r="54" spans="1:35" ht="15">
      <c r="A54" s="16"/>
      <c r="B54" s="16" t="s">
        <v>53</v>
      </c>
      <c r="C54" s="16">
        <v>0</v>
      </c>
      <c r="D54" s="14">
        <f t="shared" si="16"/>
        <v>0</v>
      </c>
      <c r="E54" s="16"/>
      <c r="F54" s="16">
        <v>2</v>
      </c>
      <c r="G54" s="14">
        <f t="shared" si="17"/>
        <v>0.16326530612244899</v>
      </c>
      <c r="H54" s="16"/>
      <c r="I54" s="16">
        <v>6</v>
      </c>
      <c r="J54" s="14">
        <f t="shared" si="18"/>
        <v>0.22779043280182232</v>
      </c>
      <c r="K54" s="16"/>
      <c r="L54" s="16">
        <v>8</v>
      </c>
      <c r="M54" s="14">
        <f t="shared" si="19"/>
        <v>0.2007024586051179</v>
      </c>
      <c r="O54" s="10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35" ht="15">
      <c r="A55" s="16"/>
      <c r="B55" s="16" t="s">
        <v>54</v>
      </c>
      <c r="C55" s="16">
        <v>0</v>
      </c>
      <c r="D55" s="14">
        <f t="shared" si="16"/>
        <v>0</v>
      </c>
      <c r="E55" s="16"/>
      <c r="F55" s="16">
        <v>1</v>
      </c>
      <c r="G55" s="14">
        <f t="shared" si="17"/>
        <v>8.1632653061224497E-2</v>
      </c>
      <c r="H55" s="16"/>
      <c r="I55" s="16">
        <v>7</v>
      </c>
      <c r="J55" s="14">
        <f t="shared" si="18"/>
        <v>0.26575550493545935</v>
      </c>
      <c r="K55" s="16"/>
      <c r="L55" s="16">
        <v>8</v>
      </c>
      <c r="M55" s="14">
        <f t="shared" si="19"/>
        <v>0.2007024586051179</v>
      </c>
      <c r="O55" s="10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35" ht="15">
      <c r="A56" s="16"/>
      <c r="B56" s="16" t="s">
        <v>55</v>
      </c>
      <c r="C56" s="16">
        <v>2</v>
      </c>
      <c r="D56" s="14">
        <f t="shared" si="16"/>
        <v>1.5748031496062991</v>
      </c>
      <c r="E56" s="16"/>
      <c r="F56" s="16">
        <v>2</v>
      </c>
      <c r="G56" s="14">
        <f t="shared" si="17"/>
        <v>0.16326530612244899</v>
      </c>
      <c r="H56" s="16"/>
      <c r="I56" s="16">
        <v>5</v>
      </c>
      <c r="J56" s="14">
        <f t="shared" si="18"/>
        <v>0.18982536066818526</v>
      </c>
      <c r="K56" s="16"/>
      <c r="L56" s="16">
        <v>9</v>
      </c>
      <c r="M56" s="14">
        <f t="shared" si="19"/>
        <v>0.22579026593075763</v>
      </c>
      <c r="O56" s="10"/>
    </row>
    <row r="57" spans="1:35" ht="15">
      <c r="A57" s="16"/>
      <c r="B57" s="16" t="s">
        <v>56</v>
      </c>
      <c r="C57" s="16">
        <v>4</v>
      </c>
      <c r="D57" s="14">
        <f t="shared" si="16"/>
        <v>3.1496062992125982</v>
      </c>
      <c r="E57" s="16"/>
      <c r="F57" s="16">
        <v>24</v>
      </c>
      <c r="G57" s="14">
        <f t="shared" si="17"/>
        <v>1.9591836734693877</v>
      </c>
      <c r="H57" s="16"/>
      <c r="I57" s="16">
        <v>53</v>
      </c>
      <c r="J57" s="14">
        <f t="shared" si="18"/>
        <v>2.012148823082764</v>
      </c>
      <c r="K57" s="16"/>
      <c r="L57" s="16">
        <v>81</v>
      </c>
      <c r="M57" s="14">
        <f t="shared" si="19"/>
        <v>2.0321123933768188</v>
      </c>
      <c r="O57" s="1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B57" s="4"/>
      <c r="AC57" s="4"/>
      <c r="AH57" s="4"/>
      <c r="AI57" s="4"/>
    </row>
    <row r="58" spans="1:35" ht="15">
      <c r="A58" s="16"/>
      <c r="B58" s="16" t="s">
        <v>57</v>
      </c>
      <c r="C58" s="16">
        <v>4</v>
      </c>
      <c r="D58" s="14">
        <f t="shared" si="16"/>
        <v>3.1496062992125982</v>
      </c>
      <c r="E58" s="16"/>
      <c r="F58" s="16">
        <v>9</v>
      </c>
      <c r="G58" s="14">
        <f t="shared" si="17"/>
        <v>0.73469387755102034</v>
      </c>
      <c r="H58" s="16"/>
      <c r="I58" s="16">
        <v>13</v>
      </c>
      <c r="J58" s="14">
        <f t="shared" si="18"/>
        <v>0.49354593773728167</v>
      </c>
      <c r="K58" s="16"/>
      <c r="L58" s="16">
        <v>26</v>
      </c>
      <c r="M58" s="14">
        <f t="shared" si="19"/>
        <v>0.65228299046663318</v>
      </c>
      <c r="O58" s="10"/>
      <c r="AA58" s="4"/>
      <c r="AB58" s="4"/>
      <c r="AC58" s="4"/>
      <c r="AE58" s="4"/>
      <c r="AF58" s="4"/>
      <c r="AG58" s="4"/>
    </row>
    <row r="59" spans="1:35" ht="3.75" customHeight="1">
      <c r="A59" s="16"/>
      <c r="B59" s="16"/>
      <c r="C59" s="16"/>
      <c r="D59" s="14"/>
      <c r="E59" s="16"/>
      <c r="F59" s="16"/>
      <c r="G59" s="14"/>
      <c r="H59" s="16"/>
      <c r="I59" s="16"/>
      <c r="J59" s="14"/>
      <c r="K59" s="16"/>
      <c r="L59" s="16"/>
      <c r="M59" s="14"/>
      <c r="O59" s="10"/>
      <c r="AA59" s="4"/>
    </row>
    <row r="60" spans="1:35" s="4" customFormat="1" ht="17.25">
      <c r="A60" s="13" t="s">
        <v>58</v>
      </c>
      <c r="B60" s="13"/>
      <c r="C60" s="13">
        <v>33</v>
      </c>
      <c r="D60" s="14">
        <f t="shared" ref="D60:D67" si="20">C60/C$100*100</f>
        <v>25.984251968503933</v>
      </c>
      <c r="E60" s="13"/>
      <c r="F60" s="13">
        <v>300</v>
      </c>
      <c r="G60" s="14">
        <f t="shared" ref="G60:G67" si="21">F60/F$100*100</f>
        <v>24.489795918367346</v>
      </c>
      <c r="H60" s="13"/>
      <c r="I60" s="15">
        <v>837</v>
      </c>
      <c r="J60" s="14">
        <f t="shared" ref="J60:J67" si="22">I60/I$100*100</f>
        <v>31.776765375854215</v>
      </c>
      <c r="K60" s="13"/>
      <c r="L60" s="15">
        <v>1181</v>
      </c>
      <c r="M60" s="14">
        <f t="shared" ref="M60:M67" si="23">L60/L$100*100</f>
        <v>29.628700451580531</v>
      </c>
      <c r="O60" s="10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35" ht="15">
      <c r="A61" s="16"/>
      <c r="B61" s="16" t="s">
        <v>59</v>
      </c>
      <c r="C61" s="16">
        <v>7</v>
      </c>
      <c r="D61" s="14">
        <f t="shared" si="20"/>
        <v>5.5118110236220472</v>
      </c>
      <c r="E61" s="16"/>
      <c r="F61" s="16">
        <v>31</v>
      </c>
      <c r="G61" s="14">
        <f t="shared" si="21"/>
        <v>2.5306122448979593</v>
      </c>
      <c r="H61" s="16"/>
      <c r="I61" s="16">
        <v>45</v>
      </c>
      <c r="J61" s="14">
        <f t="shared" si="22"/>
        <v>1.7084282460136675</v>
      </c>
      <c r="K61" s="16"/>
      <c r="L61" s="16">
        <v>83</v>
      </c>
      <c r="M61" s="14">
        <f t="shared" si="23"/>
        <v>2.0822880080280983</v>
      </c>
      <c r="O61" s="10"/>
      <c r="AA61" s="4"/>
    </row>
    <row r="62" spans="1:35" ht="15">
      <c r="A62" s="16"/>
      <c r="B62" s="16" t="s">
        <v>60</v>
      </c>
      <c r="C62" s="16">
        <v>21</v>
      </c>
      <c r="D62" s="14">
        <f t="shared" si="20"/>
        <v>16.535433070866144</v>
      </c>
      <c r="E62" s="16"/>
      <c r="F62" s="16">
        <v>152</v>
      </c>
      <c r="G62" s="14">
        <f t="shared" si="21"/>
        <v>12.408163265306122</v>
      </c>
      <c r="H62" s="16"/>
      <c r="I62" s="17">
        <v>386</v>
      </c>
      <c r="J62" s="14">
        <f t="shared" si="22"/>
        <v>14.654517843583903</v>
      </c>
      <c r="K62" s="16"/>
      <c r="L62" s="17">
        <v>559</v>
      </c>
      <c r="M62" s="14">
        <f t="shared" si="23"/>
        <v>14.024084295032612</v>
      </c>
      <c r="O62" s="10"/>
    </row>
    <row r="63" spans="1:35" ht="15">
      <c r="A63" s="16"/>
      <c r="B63" s="16" t="s">
        <v>61</v>
      </c>
      <c r="C63" s="16">
        <v>2</v>
      </c>
      <c r="D63" s="14">
        <f t="shared" si="20"/>
        <v>1.5748031496062991</v>
      </c>
      <c r="E63" s="16"/>
      <c r="F63" s="16">
        <v>18</v>
      </c>
      <c r="G63" s="14">
        <f t="shared" si="21"/>
        <v>1.4693877551020407</v>
      </c>
      <c r="H63" s="16"/>
      <c r="I63" s="16">
        <v>32</v>
      </c>
      <c r="J63" s="14">
        <f t="shared" si="22"/>
        <v>1.2148823082763858</v>
      </c>
      <c r="K63" s="16"/>
      <c r="L63" s="16">
        <v>52</v>
      </c>
      <c r="M63" s="14">
        <f t="shared" si="23"/>
        <v>1.3045659809332664</v>
      </c>
      <c r="O63" s="10"/>
    </row>
    <row r="64" spans="1:35" ht="15">
      <c r="A64" s="16"/>
      <c r="B64" s="16" t="s">
        <v>62</v>
      </c>
      <c r="C64" s="16">
        <v>0</v>
      </c>
      <c r="D64" s="14">
        <f t="shared" si="20"/>
        <v>0</v>
      </c>
      <c r="E64" s="16"/>
      <c r="F64" s="16">
        <v>3</v>
      </c>
      <c r="G64" s="14">
        <f t="shared" si="21"/>
        <v>0.24489795918367346</v>
      </c>
      <c r="H64" s="16"/>
      <c r="I64" s="16">
        <v>1</v>
      </c>
      <c r="J64" s="14">
        <f t="shared" si="22"/>
        <v>3.7965072133637055E-2</v>
      </c>
      <c r="K64" s="16"/>
      <c r="L64" s="16">
        <v>4</v>
      </c>
      <c r="M64" s="14">
        <f t="shared" si="23"/>
        <v>0.10035122930255895</v>
      </c>
      <c r="O64" s="10"/>
    </row>
    <row r="65" spans="1:35" ht="15">
      <c r="A65" s="16"/>
      <c r="B65" s="16" t="s">
        <v>63</v>
      </c>
      <c r="C65" s="16">
        <v>3</v>
      </c>
      <c r="D65" s="14">
        <f t="shared" si="20"/>
        <v>2.3622047244094486</v>
      </c>
      <c r="E65" s="16"/>
      <c r="F65" s="16">
        <v>43</v>
      </c>
      <c r="G65" s="14">
        <f t="shared" si="21"/>
        <v>3.510204081632653</v>
      </c>
      <c r="H65" s="16"/>
      <c r="I65" s="16">
        <v>75</v>
      </c>
      <c r="J65" s="14">
        <f t="shared" si="22"/>
        <v>2.8473804100227791</v>
      </c>
      <c r="K65" s="16"/>
      <c r="L65" s="16">
        <v>121</v>
      </c>
      <c r="M65" s="14">
        <f t="shared" si="23"/>
        <v>3.0356246864024086</v>
      </c>
      <c r="O65" s="10"/>
    </row>
    <row r="66" spans="1:35" ht="15">
      <c r="A66" s="16"/>
      <c r="B66" s="16" t="s">
        <v>64</v>
      </c>
      <c r="C66" s="16">
        <v>4</v>
      </c>
      <c r="D66" s="14">
        <f t="shared" si="20"/>
        <v>3.1496062992125982</v>
      </c>
      <c r="E66" s="16"/>
      <c r="F66" s="16">
        <v>15</v>
      </c>
      <c r="G66" s="14">
        <f t="shared" si="21"/>
        <v>1.2244897959183674</v>
      </c>
      <c r="H66" s="16"/>
      <c r="I66" s="16">
        <v>13</v>
      </c>
      <c r="J66" s="14">
        <f t="shared" si="22"/>
        <v>0.49354593773728167</v>
      </c>
      <c r="K66" s="16"/>
      <c r="L66" s="16">
        <v>32</v>
      </c>
      <c r="M66" s="14">
        <f t="shared" si="23"/>
        <v>0.8028098344204716</v>
      </c>
      <c r="O66" s="10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35" ht="15">
      <c r="A67" s="16"/>
      <c r="B67" s="16" t="s">
        <v>65</v>
      </c>
      <c r="C67" s="16">
        <v>0</v>
      </c>
      <c r="D67" s="14">
        <f t="shared" si="20"/>
        <v>0</v>
      </c>
      <c r="E67" s="16"/>
      <c r="F67" s="16">
        <v>9</v>
      </c>
      <c r="G67" s="14">
        <f t="shared" si="21"/>
        <v>0.73469387755102034</v>
      </c>
      <c r="H67" s="16"/>
      <c r="I67" s="16">
        <v>9</v>
      </c>
      <c r="J67" s="14">
        <f t="shared" si="22"/>
        <v>0.34168564920273348</v>
      </c>
      <c r="K67" s="16"/>
      <c r="L67" s="16">
        <v>18</v>
      </c>
      <c r="M67" s="14">
        <f t="shared" si="23"/>
        <v>0.45158053186151526</v>
      </c>
      <c r="O67" s="10"/>
    </row>
    <row r="68" spans="1:35" ht="3.75" customHeight="1">
      <c r="A68" s="16"/>
      <c r="B68" s="16"/>
      <c r="C68" s="16"/>
      <c r="D68" s="14"/>
      <c r="E68" s="16"/>
      <c r="F68" s="16"/>
      <c r="G68" s="14"/>
      <c r="H68" s="16"/>
      <c r="I68" s="16"/>
      <c r="J68" s="14"/>
      <c r="K68" s="16"/>
      <c r="L68" s="16"/>
      <c r="M68" s="14"/>
      <c r="O68" s="10"/>
      <c r="R68" s="4"/>
      <c r="S68" s="4"/>
      <c r="T68" s="4"/>
      <c r="U68" s="4"/>
      <c r="V68" s="4"/>
      <c r="W68" s="4"/>
      <c r="X68" s="4"/>
      <c r="Y68" s="4"/>
      <c r="Z68" s="4"/>
    </row>
    <row r="69" spans="1:35" s="4" customFormat="1" ht="17.25">
      <c r="A69" s="13" t="s">
        <v>66</v>
      </c>
      <c r="B69" s="13"/>
      <c r="C69" s="13">
        <v>9</v>
      </c>
      <c r="D69" s="14">
        <f>C69/C$100*100</f>
        <v>7.0866141732283463</v>
      </c>
      <c r="E69" s="13"/>
      <c r="F69" s="13">
        <v>130</v>
      </c>
      <c r="G69" s="14">
        <f>F69/F$100*100</f>
        <v>10.612244897959183</v>
      </c>
      <c r="H69" s="13"/>
      <c r="I69" s="13">
        <v>420</v>
      </c>
      <c r="J69" s="14">
        <f>I69/I$100*100</f>
        <v>15.945330296127564</v>
      </c>
      <c r="K69" s="13"/>
      <c r="L69" s="15">
        <v>563</v>
      </c>
      <c r="M69" s="14">
        <f>L69/L$100*100</f>
        <v>14.124435524335174</v>
      </c>
      <c r="O69" s="10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35" ht="15">
      <c r="A70" s="16"/>
      <c r="B70" s="16" t="s">
        <v>67</v>
      </c>
      <c r="C70" s="16">
        <v>0</v>
      </c>
      <c r="D70" s="14">
        <f>C70/C$100*100</f>
        <v>0</v>
      </c>
      <c r="E70" s="16"/>
      <c r="F70" s="16">
        <v>14</v>
      </c>
      <c r="G70" s="14">
        <f>F70/F$100*100</f>
        <v>1.1428571428571428</v>
      </c>
      <c r="H70" s="16"/>
      <c r="I70" s="16">
        <v>49</v>
      </c>
      <c r="J70" s="14">
        <f>I70/I$100*100</f>
        <v>1.8602885345482156</v>
      </c>
      <c r="K70" s="16"/>
      <c r="L70" s="16">
        <v>63</v>
      </c>
      <c r="M70" s="14">
        <f>L70/L$100*100</f>
        <v>1.5805318615153034</v>
      </c>
      <c r="O70" s="10"/>
      <c r="P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35" ht="15">
      <c r="A71" s="16"/>
      <c r="B71" s="16" t="s">
        <v>68</v>
      </c>
      <c r="C71" s="16">
        <v>1</v>
      </c>
      <c r="D71" s="14">
        <f t="shared" ref="D71:D98" si="24">C71/C$100*100</f>
        <v>0.78740157480314954</v>
      </c>
      <c r="E71" s="16"/>
      <c r="F71" s="16">
        <v>3</v>
      </c>
      <c r="G71" s="14">
        <f t="shared" ref="G71:G98" si="25">F71/F$100*100</f>
        <v>0.24489795918367346</v>
      </c>
      <c r="H71" s="16"/>
      <c r="I71" s="16">
        <v>4</v>
      </c>
      <c r="J71" s="14">
        <f t="shared" ref="J71:J98" si="26">I71/I$100*100</f>
        <v>0.15186028853454822</v>
      </c>
      <c r="K71" s="16"/>
      <c r="L71" s="16">
        <v>8</v>
      </c>
      <c r="M71" s="14">
        <f t="shared" ref="M71:M100" si="27">L71/L$100*100</f>
        <v>0.2007024586051179</v>
      </c>
      <c r="O71" s="10"/>
      <c r="Q71" s="4"/>
      <c r="AB71" s="4"/>
      <c r="AC71" s="4"/>
    </row>
    <row r="72" spans="1:35" ht="15">
      <c r="A72" s="16"/>
      <c r="B72" s="16" t="s">
        <v>69</v>
      </c>
      <c r="C72" s="16">
        <v>2</v>
      </c>
      <c r="D72" s="14">
        <f t="shared" si="24"/>
        <v>1.5748031496062991</v>
      </c>
      <c r="E72" s="16"/>
      <c r="F72" s="16">
        <v>13</v>
      </c>
      <c r="G72" s="14">
        <f t="shared" si="25"/>
        <v>1.0612244897959184</v>
      </c>
      <c r="H72" s="16"/>
      <c r="I72" s="16">
        <v>26</v>
      </c>
      <c r="J72" s="14">
        <f t="shared" si="26"/>
        <v>0.98709187547456334</v>
      </c>
      <c r="K72" s="16"/>
      <c r="L72" s="16">
        <v>41</v>
      </c>
      <c r="M72" s="14">
        <f t="shared" si="27"/>
        <v>1.0286001003512293</v>
      </c>
      <c r="O72" s="10"/>
      <c r="AA72" s="4"/>
    </row>
    <row r="73" spans="1:35" ht="15">
      <c r="A73" s="16"/>
      <c r="B73" s="16" t="s">
        <v>70</v>
      </c>
      <c r="C73" s="16">
        <v>0</v>
      </c>
      <c r="D73" s="14">
        <f t="shared" si="24"/>
        <v>0</v>
      </c>
      <c r="E73" s="16"/>
      <c r="F73" s="16">
        <v>2</v>
      </c>
      <c r="G73" s="14">
        <f t="shared" si="25"/>
        <v>0.16326530612244899</v>
      </c>
      <c r="H73" s="16"/>
      <c r="I73" s="16">
        <v>6</v>
      </c>
      <c r="J73" s="14">
        <f t="shared" si="26"/>
        <v>0.22779043280182232</v>
      </c>
      <c r="K73" s="16"/>
      <c r="L73" s="16">
        <v>8</v>
      </c>
      <c r="M73" s="14">
        <f t="shared" si="27"/>
        <v>0.2007024586051179</v>
      </c>
      <c r="O73" s="10"/>
      <c r="AB73" s="4"/>
      <c r="AC73" s="4"/>
      <c r="AH73" s="4"/>
      <c r="AI73" s="4"/>
    </row>
    <row r="74" spans="1:35" ht="15">
      <c r="A74" s="16"/>
      <c r="B74" s="16" t="s">
        <v>71</v>
      </c>
      <c r="C74" s="16">
        <v>0</v>
      </c>
      <c r="D74" s="14">
        <f t="shared" si="24"/>
        <v>0</v>
      </c>
      <c r="E74" s="16"/>
      <c r="F74" s="16">
        <v>5</v>
      </c>
      <c r="G74" s="14">
        <f t="shared" si="25"/>
        <v>0.40816326530612246</v>
      </c>
      <c r="H74" s="16"/>
      <c r="I74" s="16">
        <v>8</v>
      </c>
      <c r="J74" s="14">
        <f t="shared" si="26"/>
        <v>0.30372057706909644</v>
      </c>
      <c r="K74" s="16"/>
      <c r="L74" s="16">
        <v>13</v>
      </c>
      <c r="M74" s="14">
        <f t="shared" si="27"/>
        <v>0.32614149523331659</v>
      </c>
      <c r="O74" s="10"/>
      <c r="AA74" s="4"/>
      <c r="AE74" s="4"/>
      <c r="AF74" s="4"/>
      <c r="AG74" s="4"/>
    </row>
    <row r="75" spans="1:35" ht="15">
      <c r="A75" s="16"/>
      <c r="B75" s="16" t="s">
        <v>72</v>
      </c>
      <c r="C75" s="16">
        <v>3</v>
      </c>
      <c r="D75" s="14">
        <f t="shared" si="24"/>
        <v>2.3622047244094486</v>
      </c>
      <c r="E75" s="16"/>
      <c r="F75" s="16">
        <v>39</v>
      </c>
      <c r="G75" s="14">
        <f t="shared" si="25"/>
        <v>3.1836734693877551</v>
      </c>
      <c r="H75" s="16"/>
      <c r="I75" s="16">
        <v>81</v>
      </c>
      <c r="J75" s="14">
        <f t="shared" si="26"/>
        <v>3.0751708428246016</v>
      </c>
      <c r="K75" s="16"/>
      <c r="L75" s="16">
        <v>123</v>
      </c>
      <c r="M75" s="14">
        <f t="shared" si="27"/>
        <v>3.0858003010536881</v>
      </c>
      <c r="O75" s="10"/>
    </row>
    <row r="76" spans="1:35" ht="15">
      <c r="A76" s="16"/>
      <c r="B76" s="16" t="s">
        <v>73</v>
      </c>
      <c r="C76" s="16">
        <v>2</v>
      </c>
      <c r="D76" s="14">
        <f t="shared" si="24"/>
        <v>1.5748031496062991</v>
      </c>
      <c r="E76" s="16"/>
      <c r="F76" s="16">
        <v>21</v>
      </c>
      <c r="G76" s="14">
        <f t="shared" si="25"/>
        <v>1.7142857142857144</v>
      </c>
      <c r="H76" s="16"/>
      <c r="I76" s="16">
        <v>38</v>
      </c>
      <c r="J76" s="14">
        <f t="shared" si="26"/>
        <v>1.4426727410782081</v>
      </c>
      <c r="K76" s="16"/>
      <c r="L76" s="16">
        <v>61</v>
      </c>
      <c r="M76" s="14">
        <f t="shared" si="27"/>
        <v>1.5303562468640242</v>
      </c>
      <c r="O76" s="10"/>
    </row>
    <row r="77" spans="1:35" ht="15">
      <c r="A77" s="16"/>
      <c r="B77" s="16" t="s">
        <v>74</v>
      </c>
      <c r="C77" s="16">
        <v>1</v>
      </c>
      <c r="D77" s="14">
        <f t="shared" si="24"/>
        <v>0.78740157480314954</v>
      </c>
      <c r="E77" s="16"/>
      <c r="F77" s="16">
        <v>1</v>
      </c>
      <c r="G77" s="14">
        <f t="shared" si="25"/>
        <v>8.1632653061224497E-2</v>
      </c>
      <c r="H77" s="16"/>
      <c r="I77" s="16">
        <v>4</v>
      </c>
      <c r="J77" s="14">
        <f t="shared" si="26"/>
        <v>0.15186028853454822</v>
      </c>
      <c r="K77" s="16"/>
      <c r="L77" s="16">
        <v>6</v>
      </c>
      <c r="M77" s="14">
        <f t="shared" si="27"/>
        <v>0.15052684395383845</v>
      </c>
      <c r="O77" s="10"/>
    </row>
    <row r="78" spans="1:35" ht="15">
      <c r="A78" s="16"/>
      <c r="B78" s="16" t="s">
        <v>75</v>
      </c>
      <c r="C78" s="16">
        <v>0</v>
      </c>
      <c r="D78" s="14">
        <f t="shared" si="24"/>
        <v>0</v>
      </c>
      <c r="E78" s="16"/>
      <c r="F78" s="16">
        <v>3</v>
      </c>
      <c r="G78" s="14">
        <f t="shared" si="25"/>
        <v>0.24489795918367346</v>
      </c>
      <c r="H78" s="16"/>
      <c r="I78" s="16">
        <v>3</v>
      </c>
      <c r="J78" s="14">
        <f t="shared" si="26"/>
        <v>0.11389521640091116</v>
      </c>
      <c r="K78" s="16"/>
      <c r="L78" s="16">
        <v>6</v>
      </c>
      <c r="M78" s="14">
        <f t="shared" si="27"/>
        <v>0.15052684395383845</v>
      </c>
      <c r="O78" s="10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35" ht="15">
      <c r="A79" s="16"/>
      <c r="B79" s="16" t="s">
        <v>76</v>
      </c>
      <c r="C79" s="16">
        <v>0</v>
      </c>
      <c r="D79" s="14">
        <f t="shared" si="24"/>
        <v>0</v>
      </c>
      <c r="E79" s="16"/>
      <c r="F79" s="16">
        <v>3</v>
      </c>
      <c r="G79" s="14">
        <f t="shared" si="25"/>
        <v>0.24489795918367346</v>
      </c>
      <c r="H79" s="16"/>
      <c r="I79" s="16">
        <v>15</v>
      </c>
      <c r="J79" s="14">
        <f t="shared" si="26"/>
        <v>0.56947608200455579</v>
      </c>
      <c r="K79" s="16"/>
      <c r="L79" s="16">
        <v>18</v>
      </c>
      <c r="M79" s="14">
        <f t="shared" si="27"/>
        <v>0.45158053186151526</v>
      </c>
      <c r="O79" s="10"/>
    </row>
    <row r="80" spans="1:35" ht="3.75" customHeight="1">
      <c r="A80" s="16"/>
      <c r="B80" s="16"/>
      <c r="C80" s="16"/>
      <c r="D80" s="14"/>
      <c r="E80" s="16"/>
      <c r="F80" s="16"/>
      <c r="G80" s="14"/>
      <c r="H80" s="16"/>
      <c r="I80" s="16"/>
      <c r="J80" s="14"/>
      <c r="K80" s="16"/>
      <c r="L80" s="16"/>
      <c r="M80" s="14"/>
      <c r="O80" s="10"/>
    </row>
    <row r="81" spans="1:35" s="4" customFormat="1" ht="17.25">
      <c r="A81" s="13" t="s">
        <v>77</v>
      </c>
      <c r="B81" s="13"/>
      <c r="C81" s="13">
        <v>26</v>
      </c>
      <c r="D81" s="14">
        <f t="shared" si="24"/>
        <v>20.472440944881889</v>
      </c>
      <c r="E81" s="13"/>
      <c r="F81" s="13">
        <v>257</v>
      </c>
      <c r="G81" s="14">
        <f t="shared" si="25"/>
        <v>20.979591836734691</v>
      </c>
      <c r="H81" s="13"/>
      <c r="I81" s="15">
        <v>485</v>
      </c>
      <c r="J81" s="14">
        <f t="shared" si="26"/>
        <v>18.41305998481397</v>
      </c>
      <c r="K81" s="13"/>
      <c r="L81" s="15">
        <v>769</v>
      </c>
      <c r="M81" s="14">
        <f t="shared" si="27"/>
        <v>19.292523833416958</v>
      </c>
      <c r="O81" s="10"/>
      <c r="P81" s="8"/>
      <c r="Q81" s="8"/>
      <c r="AA81" s="8"/>
    </row>
    <row r="82" spans="1:35" ht="15">
      <c r="A82" s="16"/>
      <c r="B82" s="16" t="s">
        <v>78</v>
      </c>
      <c r="C82" s="16">
        <v>1</v>
      </c>
      <c r="D82" s="14">
        <f t="shared" si="24"/>
        <v>0.78740157480314954</v>
      </c>
      <c r="E82" s="16"/>
      <c r="F82" s="16">
        <v>29</v>
      </c>
      <c r="G82" s="14">
        <f t="shared" si="25"/>
        <v>2.3673469387755102</v>
      </c>
      <c r="H82" s="16"/>
      <c r="I82" s="16">
        <v>41</v>
      </c>
      <c r="J82" s="14">
        <f t="shared" si="26"/>
        <v>1.5565679574791194</v>
      </c>
      <c r="K82" s="16"/>
      <c r="L82" s="16">
        <v>71</v>
      </c>
      <c r="M82" s="14">
        <f t="shared" si="27"/>
        <v>1.7812343201204215</v>
      </c>
      <c r="O82" s="10"/>
      <c r="P82" s="4"/>
      <c r="Q82" s="4"/>
      <c r="AA82" s="4"/>
    </row>
    <row r="83" spans="1:35" ht="15">
      <c r="A83" s="16"/>
      <c r="B83" s="16" t="s">
        <v>79</v>
      </c>
      <c r="C83" s="16">
        <v>7</v>
      </c>
      <c r="D83" s="14">
        <f t="shared" si="24"/>
        <v>5.5118110236220472</v>
      </c>
      <c r="E83" s="16"/>
      <c r="F83" s="16">
        <v>159</v>
      </c>
      <c r="G83" s="14">
        <f t="shared" si="25"/>
        <v>12.979591836734695</v>
      </c>
      <c r="H83" s="16"/>
      <c r="I83" s="16">
        <v>210</v>
      </c>
      <c r="J83" s="14">
        <f t="shared" si="26"/>
        <v>7.9726651480637818</v>
      </c>
      <c r="K83" s="16"/>
      <c r="L83" s="17">
        <v>376</v>
      </c>
      <c r="M83" s="14">
        <f t="shared" si="27"/>
        <v>9.4330155544405425</v>
      </c>
      <c r="O83" s="10"/>
    </row>
    <row r="84" spans="1:35" ht="15">
      <c r="A84" s="16"/>
      <c r="B84" s="16" t="s">
        <v>80</v>
      </c>
      <c r="C84" s="16">
        <v>12</v>
      </c>
      <c r="D84" s="14">
        <f t="shared" si="24"/>
        <v>9.4488188976377945</v>
      </c>
      <c r="E84" s="16"/>
      <c r="F84" s="16">
        <v>58</v>
      </c>
      <c r="G84" s="14">
        <f t="shared" si="25"/>
        <v>4.7346938775510203</v>
      </c>
      <c r="H84" s="16"/>
      <c r="I84" s="16">
        <v>58</v>
      </c>
      <c r="J84" s="14">
        <f t="shared" si="26"/>
        <v>2.201974183750949</v>
      </c>
      <c r="K84" s="16"/>
      <c r="L84" s="16">
        <v>128</v>
      </c>
      <c r="M84" s="14">
        <f t="shared" si="27"/>
        <v>3.2112393376818864</v>
      </c>
      <c r="O84" s="10"/>
      <c r="AB84" s="4"/>
      <c r="AC84" s="4"/>
      <c r="AH84" s="4"/>
      <c r="AI84" s="4"/>
    </row>
    <row r="85" spans="1:35" ht="15">
      <c r="A85" s="16"/>
      <c r="B85" s="16" t="s">
        <v>81</v>
      </c>
      <c r="C85" s="16">
        <v>0</v>
      </c>
      <c r="D85" s="14">
        <f t="shared" si="24"/>
        <v>0</v>
      </c>
      <c r="E85" s="16"/>
      <c r="F85" s="16">
        <v>18</v>
      </c>
      <c r="G85" s="14">
        <f t="shared" si="25"/>
        <v>1.4693877551020407</v>
      </c>
      <c r="H85" s="16"/>
      <c r="I85" s="16">
        <v>17</v>
      </c>
      <c r="J85" s="14">
        <f t="shared" si="26"/>
        <v>0.64540622627182997</v>
      </c>
      <c r="K85" s="16"/>
      <c r="L85" s="16">
        <v>35</v>
      </c>
      <c r="M85" s="14">
        <f t="shared" si="27"/>
        <v>0.87807325639739087</v>
      </c>
      <c r="O85" s="10"/>
      <c r="AA85" s="4"/>
      <c r="AE85" s="4"/>
      <c r="AF85" s="4"/>
      <c r="AG85" s="4"/>
    </row>
    <row r="86" spans="1:35" ht="15">
      <c r="A86" s="16"/>
      <c r="B86" s="16" t="s">
        <v>82</v>
      </c>
      <c r="C86" s="16">
        <v>3</v>
      </c>
      <c r="D86" s="14">
        <f t="shared" si="24"/>
        <v>2.3622047244094486</v>
      </c>
      <c r="E86" s="16"/>
      <c r="F86" s="16">
        <v>10</v>
      </c>
      <c r="G86" s="14">
        <f t="shared" si="25"/>
        <v>0.81632653061224492</v>
      </c>
      <c r="H86" s="16"/>
      <c r="I86" s="16">
        <v>17</v>
      </c>
      <c r="J86" s="14">
        <f t="shared" si="26"/>
        <v>0.64540622627182997</v>
      </c>
      <c r="K86" s="16"/>
      <c r="L86" s="16">
        <v>30</v>
      </c>
      <c r="M86" s="14">
        <f t="shared" si="27"/>
        <v>0.7526342197691922</v>
      </c>
      <c r="O86" s="10"/>
      <c r="R86" s="4"/>
      <c r="S86" s="4"/>
      <c r="T86" s="4"/>
      <c r="U86" s="4"/>
      <c r="V86" s="4"/>
      <c r="W86" s="4"/>
      <c r="X86" s="4"/>
      <c r="Y86" s="4"/>
      <c r="Z86" s="4"/>
    </row>
    <row r="87" spans="1:35" ht="15">
      <c r="A87" s="16"/>
      <c r="B87" s="16" t="s">
        <v>83</v>
      </c>
      <c r="C87" s="16">
        <v>5</v>
      </c>
      <c r="D87" s="14">
        <f t="shared" si="24"/>
        <v>3.9370078740157481</v>
      </c>
      <c r="E87" s="16"/>
      <c r="F87" s="16">
        <v>36</v>
      </c>
      <c r="G87" s="14">
        <f t="shared" si="25"/>
        <v>2.9387755102040813</v>
      </c>
      <c r="H87" s="16"/>
      <c r="I87" s="16">
        <v>46</v>
      </c>
      <c r="J87" s="14">
        <f t="shared" si="26"/>
        <v>1.7463933181473046</v>
      </c>
      <c r="K87" s="16"/>
      <c r="L87" s="16">
        <v>87</v>
      </c>
      <c r="M87" s="14">
        <f t="shared" si="27"/>
        <v>2.1826392373306573</v>
      </c>
      <c r="O87" s="10"/>
    </row>
    <row r="88" spans="1:35" ht="15">
      <c r="A88" s="16"/>
      <c r="B88" s="16" t="s">
        <v>84</v>
      </c>
      <c r="C88" s="16">
        <v>1</v>
      </c>
      <c r="D88" s="14">
        <f t="shared" si="24"/>
        <v>0.78740157480314954</v>
      </c>
      <c r="E88" s="16"/>
      <c r="F88" s="16">
        <v>8</v>
      </c>
      <c r="G88" s="14">
        <f t="shared" si="25"/>
        <v>0.65306122448979598</v>
      </c>
      <c r="H88" s="16"/>
      <c r="I88" s="16">
        <v>6</v>
      </c>
      <c r="J88" s="14">
        <f t="shared" si="26"/>
        <v>0.22779043280182232</v>
      </c>
      <c r="K88" s="16"/>
      <c r="L88" s="16">
        <v>15</v>
      </c>
      <c r="M88" s="14">
        <f t="shared" si="27"/>
        <v>0.3763171098845961</v>
      </c>
      <c r="O88" s="10"/>
    </row>
    <row r="89" spans="1:35" ht="15">
      <c r="A89" s="16"/>
      <c r="B89" s="16" t="s">
        <v>85</v>
      </c>
      <c r="C89" s="16">
        <v>0</v>
      </c>
      <c r="D89" s="14">
        <f t="shared" si="24"/>
        <v>0</v>
      </c>
      <c r="E89" s="16"/>
      <c r="F89" s="16">
        <v>52</v>
      </c>
      <c r="G89" s="14">
        <f t="shared" si="25"/>
        <v>4.2448979591836737</v>
      </c>
      <c r="H89" s="16"/>
      <c r="I89" s="16">
        <v>64</v>
      </c>
      <c r="J89" s="14">
        <f t="shared" si="26"/>
        <v>2.4297646165527715</v>
      </c>
      <c r="K89" s="16"/>
      <c r="L89" s="16">
        <v>116</v>
      </c>
      <c r="M89" s="14">
        <f t="shared" si="27"/>
        <v>2.9101856497742098</v>
      </c>
      <c r="O89" s="10"/>
      <c r="AB89" s="4"/>
      <c r="AC89" s="4"/>
    </row>
    <row r="90" spans="1:35" ht="15">
      <c r="A90" s="16"/>
      <c r="B90" s="16" t="s">
        <v>86</v>
      </c>
      <c r="C90" s="16">
        <v>8</v>
      </c>
      <c r="D90" s="14">
        <f t="shared" si="24"/>
        <v>6.2992125984251963</v>
      </c>
      <c r="E90" s="16"/>
      <c r="F90" s="16">
        <v>29</v>
      </c>
      <c r="G90" s="14">
        <f t="shared" si="25"/>
        <v>2.3673469387755102</v>
      </c>
      <c r="H90" s="16"/>
      <c r="I90" s="16">
        <v>20</v>
      </c>
      <c r="J90" s="14">
        <f t="shared" si="26"/>
        <v>0.75930144267274102</v>
      </c>
      <c r="K90" s="16"/>
      <c r="L90" s="16">
        <v>57</v>
      </c>
      <c r="M90" s="14">
        <f t="shared" si="27"/>
        <v>1.4300050175614651</v>
      </c>
      <c r="O90" s="10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35" ht="15">
      <c r="A91" s="16"/>
      <c r="B91" s="16" t="s">
        <v>87</v>
      </c>
      <c r="C91" s="16">
        <v>4</v>
      </c>
      <c r="D91" s="14">
        <f t="shared" si="24"/>
        <v>3.1496062992125982</v>
      </c>
      <c r="E91" s="16"/>
      <c r="F91" s="16">
        <v>12</v>
      </c>
      <c r="G91" s="14">
        <f t="shared" si="25"/>
        <v>0.97959183673469385</v>
      </c>
      <c r="H91" s="16"/>
      <c r="I91" s="16">
        <v>15</v>
      </c>
      <c r="J91" s="14">
        <f t="shared" si="26"/>
        <v>0.56947608200455579</v>
      </c>
      <c r="K91" s="16"/>
      <c r="L91" s="16">
        <v>31</v>
      </c>
      <c r="M91" s="14">
        <f t="shared" si="27"/>
        <v>0.77772202709483185</v>
      </c>
      <c r="O91" s="10"/>
    </row>
    <row r="92" spans="1:35" ht="3.75" customHeight="1">
      <c r="A92" s="16"/>
      <c r="B92" s="16"/>
      <c r="C92" s="16"/>
      <c r="D92" s="14"/>
      <c r="E92" s="16"/>
      <c r="F92" s="16"/>
      <c r="G92" s="14"/>
      <c r="H92" s="16"/>
      <c r="I92" s="16"/>
      <c r="J92" s="14"/>
      <c r="K92" s="16"/>
      <c r="L92" s="16"/>
      <c r="M92" s="14"/>
      <c r="O92" s="10"/>
    </row>
    <row r="93" spans="1:35" s="4" customFormat="1" ht="17.25">
      <c r="A93" s="13" t="s">
        <v>88</v>
      </c>
      <c r="B93" s="13"/>
      <c r="C93" s="13">
        <v>4</v>
      </c>
      <c r="D93" s="14">
        <f t="shared" si="24"/>
        <v>3.1496062992125982</v>
      </c>
      <c r="E93" s="13"/>
      <c r="F93" s="13">
        <v>46</v>
      </c>
      <c r="G93" s="14">
        <f t="shared" si="25"/>
        <v>3.7551020408163263</v>
      </c>
      <c r="H93" s="13"/>
      <c r="I93" s="13">
        <v>148</v>
      </c>
      <c r="J93" s="14">
        <f t="shared" si="26"/>
        <v>5.618830675778284</v>
      </c>
      <c r="K93" s="13"/>
      <c r="L93" s="13">
        <v>201</v>
      </c>
      <c r="M93" s="14">
        <f t="shared" si="27"/>
        <v>5.0426492724535876</v>
      </c>
      <c r="O93" s="10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35" ht="15">
      <c r="A94" s="16"/>
      <c r="B94" s="16" t="s">
        <v>89</v>
      </c>
      <c r="C94" s="21">
        <v>0</v>
      </c>
      <c r="D94" s="14">
        <f t="shared" si="24"/>
        <v>0</v>
      </c>
      <c r="E94" s="16"/>
      <c r="F94" s="21">
        <v>6</v>
      </c>
      <c r="G94" s="14">
        <f t="shared" si="25"/>
        <v>0.48979591836734693</v>
      </c>
      <c r="H94" s="16"/>
      <c r="I94" s="21">
        <v>8</v>
      </c>
      <c r="J94" s="14">
        <f t="shared" si="26"/>
        <v>0.30372057706909644</v>
      </c>
      <c r="K94" s="16"/>
      <c r="L94" s="21">
        <v>14</v>
      </c>
      <c r="M94" s="14">
        <f t="shared" si="27"/>
        <v>0.35122930255895635</v>
      </c>
      <c r="O94" s="10"/>
      <c r="AA94" s="4"/>
    </row>
    <row r="95" spans="1:35" ht="15">
      <c r="A95" s="16"/>
      <c r="B95" s="16" t="s">
        <v>90</v>
      </c>
      <c r="C95" s="21">
        <v>0</v>
      </c>
      <c r="D95" s="14">
        <f t="shared" si="24"/>
        <v>0</v>
      </c>
      <c r="E95" s="16"/>
      <c r="F95" s="21">
        <v>7</v>
      </c>
      <c r="G95" s="14">
        <f t="shared" si="25"/>
        <v>0.5714285714285714</v>
      </c>
      <c r="H95" s="16"/>
      <c r="I95" s="21">
        <v>11</v>
      </c>
      <c r="J95" s="14">
        <f t="shared" si="26"/>
        <v>0.4176157934700076</v>
      </c>
      <c r="K95" s="16"/>
      <c r="L95" s="21">
        <v>18</v>
      </c>
      <c r="M95" s="14">
        <f t="shared" si="27"/>
        <v>0.45158053186151526</v>
      </c>
      <c r="O95" s="10"/>
      <c r="R95" s="4"/>
      <c r="S95" s="4"/>
      <c r="T95" s="4"/>
      <c r="U95" s="4"/>
      <c r="V95" s="4"/>
      <c r="W95" s="4"/>
      <c r="X95" s="4"/>
      <c r="Y95" s="4"/>
      <c r="Z95" s="4"/>
    </row>
    <row r="96" spans="1:35" ht="15">
      <c r="A96" s="16"/>
      <c r="B96" s="16" t="s">
        <v>91</v>
      </c>
      <c r="C96" s="21">
        <v>0</v>
      </c>
      <c r="D96" s="14">
        <f t="shared" si="24"/>
        <v>0</v>
      </c>
      <c r="E96" s="16"/>
      <c r="F96" s="21">
        <v>2</v>
      </c>
      <c r="G96" s="14">
        <f t="shared" si="25"/>
        <v>0.16326530612244899</v>
      </c>
      <c r="H96" s="16"/>
      <c r="I96" s="21">
        <v>15</v>
      </c>
      <c r="J96" s="14">
        <f t="shared" si="26"/>
        <v>0.56947608200455579</v>
      </c>
      <c r="K96" s="16"/>
      <c r="L96" s="21">
        <v>17</v>
      </c>
      <c r="M96" s="14">
        <f t="shared" si="27"/>
        <v>0.42649272453587561</v>
      </c>
      <c r="O96" s="10"/>
      <c r="P96" s="4"/>
      <c r="Q96" s="4"/>
    </row>
    <row r="97" spans="1:35" ht="15">
      <c r="A97" s="16"/>
      <c r="B97" s="16" t="s">
        <v>92</v>
      </c>
      <c r="C97" s="21">
        <v>0</v>
      </c>
      <c r="D97" s="14">
        <f t="shared" si="24"/>
        <v>0</v>
      </c>
      <c r="E97" s="16"/>
      <c r="F97" s="21">
        <v>0</v>
      </c>
      <c r="G97" s="14">
        <f t="shared" si="25"/>
        <v>0</v>
      </c>
      <c r="H97" s="16"/>
      <c r="I97" s="21">
        <v>3</v>
      </c>
      <c r="J97" s="14">
        <f t="shared" si="26"/>
        <v>0.11389521640091116</v>
      </c>
      <c r="K97" s="16"/>
      <c r="L97" s="21">
        <v>3</v>
      </c>
      <c r="M97" s="14">
        <f t="shared" si="27"/>
        <v>7.5263421976919223E-2</v>
      </c>
      <c r="O97" s="10"/>
    </row>
    <row r="98" spans="1:35" ht="15">
      <c r="A98" s="16"/>
      <c r="B98" s="16" t="s">
        <v>93</v>
      </c>
      <c r="C98" s="21">
        <v>4</v>
      </c>
      <c r="D98" s="14">
        <f t="shared" si="24"/>
        <v>3.1496062992125982</v>
      </c>
      <c r="E98" s="16"/>
      <c r="F98" s="21">
        <v>22</v>
      </c>
      <c r="G98" s="14">
        <f t="shared" si="25"/>
        <v>1.7959183673469388</v>
      </c>
      <c r="H98" s="16"/>
      <c r="I98" s="21">
        <v>50</v>
      </c>
      <c r="J98" s="14">
        <f t="shared" si="26"/>
        <v>1.8982536066818527</v>
      </c>
      <c r="K98" s="16"/>
      <c r="L98" s="21">
        <v>76</v>
      </c>
      <c r="M98" s="14">
        <f t="shared" si="27"/>
        <v>1.9066733567486203</v>
      </c>
      <c r="AB98" s="4"/>
      <c r="AC98" s="4"/>
      <c r="AH98" s="4"/>
      <c r="AI98" s="4"/>
    </row>
    <row r="99" spans="1:35" ht="3.75" customHeight="1">
      <c r="A99" s="16"/>
      <c r="B99" s="16"/>
      <c r="C99" s="16"/>
      <c r="D99" s="22"/>
      <c r="E99" s="16"/>
      <c r="F99" s="16"/>
      <c r="G99" s="22"/>
      <c r="H99" s="16"/>
      <c r="I99" s="16"/>
      <c r="J99" s="22"/>
      <c r="K99" s="16"/>
      <c r="L99" s="16"/>
      <c r="M99" s="22"/>
      <c r="O99" s="8" t="s">
        <v>94</v>
      </c>
      <c r="Q99" s="8">
        <v>303</v>
      </c>
      <c r="T99" s="8">
        <v>2402</v>
      </c>
      <c r="W99" s="8">
        <v>5025</v>
      </c>
      <c r="Z99" s="8">
        <v>7730</v>
      </c>
      <c r="AA99" s="4"/>
      <c r="AD99" s="4"/>
      <c r="AE99" s="4"/>
      <c r="AF99" s="4"/>
      <c r="AG99" s="4"/>
    </row>
    <row r="100" spans="1:35" ht="18" thickBot="1">
      <c r="A100" s="23" t="s">
        <v>95</v>
      </c>
      <c r="B100" s="24"/>
      <c r="C100" s="25">
        <v>127</v>
      </c>
      <c r="D100" s="26"/>
      <c r="E100" s="24"/>
      <c r="F100" s="27">
        <v>1225</v>
      </c>
      <c r="G100" s="26"/>
      <c r="H100" s="24"/>
      <c r="I100" s="27">
        <v>2634</v>
      </c>
      <c r="J100" s="26"/>
      <c r="K100" s="24"/>
      <c r="L100" s="27">
        <v>3986</v>
      </c>
      <c r="M100" s="26">
        <f t="shared" si="27"/>
        <v>100</v>
      </c>
    </row>
    <row r="101" spans="1:35" hidden="1">
      <c r="A101" s="16"/>
      <c r="B101" s="16"/>
      <c r="C101" s="16"/>
      <c r="D101" s="28"/>
      <c r="E101" s="16"/>
      <c r="F101" s="16"/>
      <c r="G101" s="28"/>
      <c r="H101" s="16"/>
      <c r="I101" s="16"/>
      <c r="J101" s="28"/>
      <c r="K101" s="16"/>
      <c r="L101" s="16"/>
      <c r="M101" s="28"/>
      <c r="O101" s="8" t="s">
        <v>96</v>
      </c>
    </row>
    <row r="102" spans="1:35" hidden="1">
      <c r="A102" s="16" t="s">
        <v>97</v>
      </c>
      <c r="B102" s="16"/>
      <c r="C102" s="16"/>
      <c r="D102" s="28"/>
      <c r="E102" s="16"/>
      <c r="F102" s="16"/>
      <c r="G102" s="28"/>
      <c r="H102" s="16"/>
      <c r="I102" s="16"/>
      <c r="J102" s="28"/>
      <c r="K102" s="16"/>
      <c r="L102" s="16"/>
      <c r="M102" s="28"/>
    </row>
    <row r="103" spans="1:35" hidden="1">
      <c r="A103" s="16"/>
      <c r="B103" s="16"/>
      <c r="C103" s="16"/>
      <c r="D103" s="28"/>
      <c r="E103" s="16"/>
      <c r="F103" s="16"/>
      <c r="G103" s="28"/>
      <c r="H103" s="16"/>
      <c r="I103" s="16"/>
      <c r="J103" s="28"/>
      <c r="K103" s="16"/>
      <c r="L103" s="16"/>
      <c r="M103" s="28"/>
    </row>
    <row r="104" spans="1:35" hidden="1">
      <c r="A104" s="16" t="s">
        <v>98</v>
      </c>
      <c r="B104" s="16"/>
      <c r="C104" s="16"/>
      <c r="D104" s="28"/>
      <c r="E104" s="16"/>
      <c r="F104" s="17"/>
      <c r="G104" s="28"/>
      <c r="H104" s="16"/>
      <c r="I104" s="17"/>
      <c r="J104" s="28"/>
      <c r="K104" s="16"/>
      <c r="L104" s="17"/>
      <c r="M104" s="28"/>
    </row>
    <row r="105" spans="1:35" hidden="1">
      <c r="A105" s="16"/>
      <c r="B105" s="16"/>
      <c r="C105" s="16"/>
      <c r="D105" s="28"/>
      <c r="E105" s="16"/>
      <c r="F105" s="16"/>
      <c r="G105" s="28"/>
      <c r="H105" s="16"/>
      <c r="I105" s="16"/>
      <c r="J105" s="28"/>
      <c r="K105" s="16"/>
      <c r="L105" s="16"/>
      <c r="M105" s="28"/>
    </row>
    <row r="106" spans="1:35" ht="3.75" customHeight="1">
      <c r="A106" s="16"/>
      <c r="B106" s="16"/>
      <c r="C106" s="16"/>
      <c r="D106" s="28"/>
      <c r="E106" s="16"/>
      <c r="F106" s="16"/>
      <c r="G106" s="28"/>
      <c r="H106" s="16"/>
      <c r="I106" s="16"/>
      <c r="J106" s="28"/>
      <c r="K106" s="16"/>
      <c r="L106" s="16"/>
      <c r="M106" s="28"/>
    </row>
    <row r="107" spans="1:35" ht="16.5">
      <c r="A107" s="16" t="s">
        <v>99</v>
      </c>
      <c r="B107" s="16"/>
      <c r="C107" s="8">
        <v>309</v>
      </c>
      <c r="D107" s="8"/>
      <c r="F107" s="19">
        <v>2450</v>
      </c>
      <c r="G107" s="8"/>
      <c r="I107" s="19">
        <v>5190</v>
      </c>
      <c r="J107" s="8"/>
      <c r="L107" s="19">
        <v>7949</v>
      </c>
      <c r="M107" s="28"/>
    </row>
    <row r="108" spans="1:35" ht="3.75" customHeight="1">
      <c r="A108" s="16"/>
      <c r="B108" s="16"/>
      <c r="C108" s="16"/>
      <c r="D108" s="28"/>
      <c r="E108" s="16"/>
      <c r="F108" s="16"/>
      <c r="G108" s="28"/>
      <c r="H108" s="16"/>
      <c r="I108" s="16"/>
      <c r="J108" s="28"/>
      <c r="K108" s="16"/>
      <c r="L108" s="16"/>
    </row>
    <row r="109" spans="1:35" ht="17.25" thickBot="1">
      <c r="A109" s="24" t="s">
        <v>100</v>
      </c>
      <c r="B109" s="24"/>
      <c r="C109" s="29">
        <f>C107/C100</f>
        <v>2.4330708661417324</v>
      </c>
      <c r="D109" s="30"/>
      <c r="E109" s="24"/>
      <c r="F109" s="29">
        <f>F107/F100</f>
        <v>2</v>
      </c>
      <c r="G109" s="30"/>
      <c r="H109" s="24"/>
      <c r="I109" s="29">
        <f>I107/I100</f>
        <v>1.970387243735763</v>
      </c>
      <c r="J109" s="30"/>
      <c r="K109" s="24"/>
      <c r="L109" s="29">
        <f>L107/L100</f>
        <v>1.9942298043151028</v>
      </c>
      <c r="M109" s="31"/>
    </row>
    <row r="110" spans="1:35" ht="16.5">
      <c r="A110" s="32" t="s">
        <v>101</v>
      </c>
    </row>
    <row r="111" spans="1:35" ht="16.5">
      <c r="A111" s="32" t="s">
        <v>102</v>
      </c>
    </row>
    <row r="112" spans="1:35" ht="16.5">
      <c r="A112" s="32" t="s">
        <v>103</v>
      </c>
    </row>
    <row r="113" spans="1:1" ht="16.5">
      <c r="A113" s="32" t="s">
        <v>104</v>
      </c>
    </row>
    <row r="114" spans="1:1" ht="16.5">
      <c r="A114" s="32" t="s">
        <v>105</v>
      </c>
    </row>
    <row r="115" spans="1:1" ht="16.5">
      <c r="A115" s="33" t="s">
        <v>106</v>
      </c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X32"/>
  <sheetViews>
    <sheetView zoomScale="75" zoomScaleNormal="75" workbookViewId="0"/>
  </sheetViews>
  <sheetFormatPr defaultRowHeight="14.25"/>
  <cols>
    <col min="1" max="1" width="9.140625" style="8"/>
    <col min="2" max="2" width="40.7109375" style="8" customWidth="1"/>
    <col min="3" max="3" width="9.5703125" style="8" bestFit="1" customWidth="1"/>
    <col min="4" max="4" width="9.28515625" style="12" bestFit="1" customWidth="1"/>
    <col min="5" max="5" width="1.28515625" style="8" customWidth="1"/>
    <col min="6" max="6" width="10.7109375" style="8" customWidth="1"/>
    <col min="7" max="7" width="9.28515625" style="12" bestFit="1" customWidth="1"/>
    <col min="8" max="8" width="1.140625" style="8" customWidth="1"/>
    <col min="9" max="9" width="10.85546875" style="8" customWidth="1"/>
    <col min="10" max="10" width="9.28515625" style="12" bestFit="1" customWidth="1"/>
    <col min="11" max="11" width="1.28515625" style="8" customWidth="1"/>
    <col min="12" max="12" width="11.28515625" style="8" customWidth="1"/>
    <col min="13" max="13" width="9.28515625" style="12" bestFit="1" customWidth="1"/>
    <col min="14" max="16384" width="9.140625" style="8"/>
  </cols>
  <sheetData>
    <row r="1" spans="1:24" s="4" customFormat="1" ht="17.25">
      <c r="A1" s="4" t="s">
        <v>107</v>
      </c>
      <c r="D1" s="34"/>
      <c r="G1" s="34"/>
      <c r="J1" s="34"/>
      <c r="K1" s="8"/>
      <c r="M1" s="34"/>
    </row>
    <row r="2" spans="1:24" ht="15" thickBot="1">
      <c r="A2" s="35"/>
      <c r="B2" s="35"/>
      <c r="C2" s="35"/>
      <c r="D2" s="31"/>
      <c r="E2" s="35"/>
      <c r="F2" s="35"/>
      <c r="G2" s="31"/>
      <c r="H2" s="35"/>
      <c r="I2" s="35"/>
      <c r="J2" s="31"/>
      <c r="K2" s="35"/>
      <c r="L2" s="35"/>
      <c r="M2" s="31"/>
    </row>
    <row r="3" spans="1:24" ht="45" customHeight="1">
      <c r="C3" s="36" t="s">
        <v>1</v>
      </c>
      <c r="D3" s="36"/>
      <c r="E3" s="37"/>
      <c r="F3" s="36" t="s">
        <v>108</v>
      </c>
      <c r="G3" s="36"/>
      <c r="H3" s="37"/>
      <c r="I3" s="36" t="s">
        <v>109</v>
      </c>
      <c r="J3" s="36"/>
      <c r="K3" s="37"/>
      <c r="L3" s="38" t="s">
        <v>4</v>
      </c>
      <c r="M3" s="38"/>
    </row>
    <row r="4" spans="1:24" ht="25.5" customHeight="1">
      <c r="A4" s="1" t="s">
        <v>110</v>
      </c>
      <c r="B4" s="1"/>
      <c r="C4" s="9" t="s">
        <v>6</v>
      </c>
      <c r="D4" s="9" t="s">
        <v>7</v>
      </c>
      <c r="E4" s="9"/>
      <c r="F4" s="9" t="s">
        <v>6</v>
      </c>
      <c r="G4" s="9" t="s">
        <v>7</v>
      </c>
      <c r="H4" s="9"/>
      <c r="I4" s="9" t="s">
        <v>6</v>
      </c>
      <c r="J4" s="9" t="s">
        <v>7</v>
      </c>
      <c r="K4" s="9"/>
      <c r="L4" s="9" t="s">
        <v>6</v>
      </c>
      <c r="M4" s="9" t="s">
        <v>7</v>
      </c>
    </row>
    <row r="5" spans="1:24">
      <c r="D5" s="11"/>
    </row>
    <row r="6" spans="1:24" s="4" customFormat="1" ht="15">
      <c r="A6" s="13" t="s">
        <v>111</v>
      </c>
      <c r="B6" s="13"/>
      <c r="C6" s="16">
        <v>14</v>
      </c>
      <c r="D6" s="14">
        <f>C6/C$15*100</f>
        <v>9.4594594594594597</v>
      </c>
      <c r="E6" s="16"/>
      <c r="F6" s="16">
        <v>158</v>
      </c>
      <c r="G6" s="14">
        <f>F6/F$15*100</f>
        <v>12.38244514106583</v>
      </c>
      <c r="H6" s="16"/>
      <c r="I6" s="17">
        <v>431</v>
      </c>
      <c r="J6" s="14">
        <f>I6/I$15*100</f>
        <v>10.579283259695631</v>
      </c>
      <c r="K6" s="16"/>
      <c r="L6" s="17">
        <v>603</v>
      </c>
      <c r="M6" s="39">
        <f>L6/L$15*100</f>
        <v>10.967624590760277</v>
      </c>
      <c r="O6" s="8"/>
      <c r="P6" s="8"/>
      <c r="Q6" s="8"/>
      <c r="R6" s="8"/>
      <c r="S6" s="8"/>
      <c r="T6" s="8"/>
      <c r="U6" s="8"/>
    </row>
    <row r="7" spans="1:24" s="4" customFormat="1" ht="15">
      <c r="A7" s="13" t="s">
        <v>112</v>
      </c>
      <c r="B7" s="13"/>
      <c r="C7" s="16">
        <v>3</v>
      </c>
      <c r="D7" s="14">
        <f t="shared" ref="D7:D14" si="0">C7/C$15*100</f>
        <v>2.0270270270270272</v>
      </c>
      <c r="E7" s="16"/>
      <c r="F7" s="16">
        <v>18</v>
      </c>
      <c r="G7" s="14">
        <f t="shared" ref="G7:G14" si="1">F7/F$15*100</f>
        <v>1.4106583072100314</v>
      </c>
      <c r="H7" s="16"/>
      <c r="I7" s="16">
        <v>32</v>
      </c>
      <c r="J7" s="14">
        <f t="shared" ref="J7:J14" si="2">I7/I$15*100</f>
        <v>0.78546882670594009</v>
      </c>
      <c r="K7" s="16"/>
      <c r="L7" s="16">
        <v>53</v>
      </c>
      <c r="M7" s="39">
        <f t="shared" ref="M7:M14" si="3">L7/L$15*100</f>
        <v>0.96398690432884693</v>
      </c>
      <c r="O7" s="8"/>
      <c r="P7" s="8"/>
      <c r="Q7" s="8"/>
      <c r="R7" s="8"/>
      <c r="S7" s="8"/>
      <c r="T7" s="8"/>
      <c r="U7" s="8"/>
    </row>
    <row r="8" spans="1:24" s="4" customFormat="1" ht="15">
      <c r="A8" s="13" t="s">
        <v>113</v>
      </c>
      <c r="B8" s="13"/>
      <c r="C8" s="16">
        <v>31</v>
      </c>
      <c r="D8" s="14">
        <f t="shared" si="0"/>
        <v>20.945945945945947</v>
      </c>
      <c r="E8" s="16"/>
      <c r="F8" s="16">
        <v>206</v>
      </c>
      <c r="G8" s="14">
        <f t="shared" si="1"/>
        <v>16.144200626959247</v>
      </c>
      <c r="H8" s="16"/>
      <c r="I8" s="17">
        <v>491</v>
      </c>
      <c r="J8" s="14">
        <f t="shared" si="2"/>
        <v>12.052037309769268</v>
      </c>
      <c r="K8" s="16"/>
      <c r="L8" s="17">
        <v>728</v>
      </c>
      <c r="M8" s="39">
        <f t="shared" si="3"/>
        <v>13.241178610403784</v>
      </c>
      <c r="O8" s="8"/>
      <c r="P8" s="8"/>
      <c r="Q8" s="8"/>
      <c r="R8" s="8"/>
      <c r="S8" s="8"/>
      <c r="T8" s="8"/>
      <c r="U8" s="8"/>
    </row>
    <row r="9" spans="1:24" s="4" customFormat="1" ht="15">
      <c r="A9" s="13" t="s">
        <v>114</v>
      </c>
      <c r="B9" s="13"/>
      <c r="C9" s="16">
        <v>88</v>
      </c>
      <c r="D9" s="14">
        <f t="shared" si="0"/>
        <v>59.45945945945946</v>
      </c>
      <c r="E9" s="16"/>
      <c r="F9" s="17">
        <v>738</v>
      </c>
      <c r="G9" s="14">
        <f t="shared" si="1"/>
        <v>57.836990595611283</v>
      </c>
      <c r="H9" s="16"/>
      <c r="I9" s="17">
        <v>1668</v>
      </c>
      <c r="J9" s="14">
        <f t="shared" si="2"/>
        <v>40.942562592047125</v>
      </c>
      <c r="K9" s="16"/>
      <c r="L9" s="17">
        <v>2494</v>
      </c>
      <c r="M9" s="39">
        <f t="shared" si="3"/>
        <v>45.361949799927245</v>
      </c>
      <c r="O9" s="8"/>
      <c r="P9" s="8"/>
      <c r="Q9" s="8"/>
      <c r="R9" s="8"/>
      <c r="S9" s="8"/>
      <c r="T9" s="8"/>
      <c r="U9" s="8"/>
    </row>
    <row r="10" spans="1:24" s="4" customFormat="1" ht="15">
      <c r="A10" s="13" t="s">
        <v>115</v>
      </c>
      <c r="B10" s="13"/>
      <c r="C10" s="16">
        <v>26</v>
      </c>
      <c r="D10" s="14">
        <f t="shared" si="0"/>
        <v>17.567567567567568</v>
      </c>
      <c r="E10" s="16"/>
      <c r="F10" s="16">
        <v>152</v>
      </c>
      <c r="G10" s="14">
        <f t="shared" si="1"/>
        <v>11.912225705329153</v>
      </c>
      <c r="H10" s="16"/>
      <c r="I10" s="16">
        <v>265</v>
      </c>
      <c r="J10" s="14">
        <f t="shared" si="2"/>
        <v>6.5046637211585674</v>
      </c>
      <c r="K10" s="16"/>
      <c r="L10" s="17">
        <v>443</v>
      </c>
      <c r="M10" s="39">
        <f t="shared" si="3"/>
        <v>8.0574754456165874</v>
      </c>
      <c r="O10" s="8"/>
      <c r="P10" s="8"/>
      <c r="Q10" s="8"/>
      <c r="R10" s="8"/>
      <c r="S10" s="8"/>
      <c r="T10" s="8"/>
      <c r="U10" s="8"/>
    </row>
    <row r="11" spans="1:24" s="4" customFormat="1" ht="15">
      <c r="A11" s="13" t="s">
        <v>116</v>
      </c>
      <c r="B11" s="13"/>
      <c r="C11" s="16">
        <v>33</v>
      </c>
      <c r="D11" s="14">
        <f t="shared" si="0"/>
        <v>22.297297297297298</v>
      </c>
      <c r="E11" s="16"/>
      <c r="F11" s="16">
        <v>243</v>
      </c>
      <c r="G11" s="14">
        <f t="shared" si="1"/>
        <v>19.043887147335422</v>
      </c>
      <c r="H11" s="16"/>
      <c r="I11" s="17">
        <v>517</v>
      </c>
      <c r="J11" s="14">
        <f t="shared" si="2"/>
        <v>12.690230731467844</v>
      </c>
      <c r="K11" s="16"/>
      <c r="L11" s="17">
        <v>793</v>
      </c>
      <c r="M11" s="39">
        <f t="shared" si="3"/>
        <v>14.423426700618409</v>
      </c>
      <c r="O11" s="8"/>
      <c r="P11" s="8"/>
      <c r="Q11" s="8"/>
      <c r="R11" s="8"/>
      <c r="S11" s="8"/>
      <c r="T11" s="8"/>
      <c r="U11" s="8"/>
    </row>
    <row r="12" spans="1:24" s="4" customFormat="1" ht="15">
      <c r="A12" s="13" t="s">
        <v>117</v>
      </c>
      <c r="B12" s="13"/>
      <c r="C12" s="16">
        <v>9</v>
      </c>
      <c r="D12" s="14">
        <f t="shared" si="0"/>
        <v>6.0810810810810816</v>
      </c>
      <c r="E12" s="16"/>
      <c r="F12" s="16">
        <v>95</v>
      </c>
      <c r="G12" s="14">
        <f t="shared" si="1"/>
        <v>7.4451410658307209</v>
      </c>
      <c r="H12" s="16"/>
      <c r="I12" s="16">
        <v>218</v>
      </c>
      <c r="J12" s="14">
        <f t="shared" si="2"/>
        <v>5.3510063819342166</v>
      </c>
      <c r="K12" s="16"/>
      <c r="L12" s="17">
        <v>322</v>
      </c>
      <c r="M12" s="39">
        <f t="shared" si="3"/>
        <v>5.8566751546016729</v>
      </c>
      <c r="O12" s="8"/>
      <c r="P12" s="8"/>
      <c r="Q12" s="8"/>
      <c r="R12" s="8"/>
      <c r="S12" s="8"/>
      <c r="T12" s="8"/>
      <c r="U12" s="8"/>
    </row>
    <row r="13" spans="1:24" s="4" customFormat="1" ht="15">
      <c r="A13" s="13" t="s">
        <v>118</v>
      </c>
      <c r="B13" s="13"/>
      <c r="C13" s="16">
        <v>26</v>
      </c>
      <c r="D13" s="14">
        <f t="shared" si="0"/>
        <v>17.567567567567568</v>
      </c>
      <c r="E13" s="16"/>
      <c r="F13" s="16">
        <v>239</v>
      </c>
      <c r="G13" s="14">
        <f t="shared" si="1"/>
        <v>18.730407523510973</v>
      </c>
      <c r="H13" s="16"/>
      <c r="I13" s="17">
        <v>312</v>
      </c>
      <c r="J13" s="14">
        <f t="shared" si="2"/>
        <v>7.6583210603829164</v>
      </c>
      <c r="K13" s="16"/>
      <c r="L13" s="17">
        <v>577</v>
      </c>
      <c r="M13" s="39">
        <f t="shared" si="3"/>
        <v>10.494725354674426</v>
      </c>
      <c r="O13" s="8"/>
      <c r="P13" s="8"/>
      <c r="Q13" s="8"/>
      <c r="R13" s="8"/>
      <c r="S13" s="8"/>
      <c r="T13" s="8"/>
      <c r="U13" s="8"/>
    </row>
    <row r="14" spans="1:24" s="4" customFormat="1" ht="15">
      <c r="A14" s="13" t="s">
        <v>119</v>
      </c>
      <c r="B14" s="13"/>
      <c r="C14" s="16">
        <v>4</v>
      </c>
      <c r="D14" s="39">
        <f t="shared" si="0"/>
        <v>2.7027027027027026</v>
      </c>
      <c r="E14" s="13"/>
      <c r="F14" s="16">
        <v>35</v>
      </c>
      <c r="G14" s="39">
        <f t="shared" si="1"/>
        <v>2.7429467084639501</v>
      </c>
      <c r="H14" s="13"/>
      <c r="I14" s="16">
        <v>83</v>
      </c>
      <c r="J14" s="39">
        <f t="shared" si="2"/>
        <v>2.037309769268532</v>
      </c>
      <c r="K14" s="13"/>
      <c r="L14" s="16">
        <v>122</v>
      </c>
      <c r="M14" s="39">
        <f t="shared" si="3"/>
        <v>2.2189887231720626</v>
      </c>
      <c r="O14" s="19"/>
      <c r="P14" s="8"/>
      <c r="Q14" s="8"/>
      <c r="R14" s="8"/>
      <c r="S14" s="8"/>
      <c r="T14" s="8"/>
      <c r="U14" s="8"/>
      <c r="V14" s="8"/>
      <c r="W14" s="8"/>
      <c r="X14" s="8"/>
    </row>
    <row r="15" spans="1:24" ht="18" thickBot="1">
      <c r="A15" s="23" t="s">
        <v>95</v>
      </c>
      <c r="B15" s="24"/>
      <c r="C15" s="24">
        <v>148</v>
      </c>
      <c r="D15" s="40">
        <v>1</v>
      </c>
      <c r="E15" s="24"/>
      <c r="F15" s="41">
        <v>1276</v>
      </c>
      <c r="G15" s="40">
        <v>1</v>
      </c>
      <c r="H15" s="24"/>
      <c r="I15" s="41">
        <v>4074</v>
      </c>
      <c r="J15" s="40">
        <v>1</v>
      </c>
      <c r="K15" s="24"/>
      <c r="L15" s="41">
        <v>5498</v>
      </c>
      <c r="M15" s="40">
        <v>1</v>
      </c>
    </row>
    <row r="16" spans="1:24" hidden="1">
      <c r="A16" s="16"/>
      <c r="B16" s="16"/>
      <c r="C16" s="16"/>
      <c r="D16" s="28"/>
      <c r="E16" s="16"/>
      <c r="F16" s="16"/>
      <c r="G16" s="28"/>
      <c r="H16" s="16"/>
      <c r="I16" s="16"/>
      <c r="J16" s="28"/>
      <c r="K16" s="16"/>
      <c r="L16" s="16"/>
      <c r="M16" s="28"/>
      <c r="R16" s="8" t="s">
        <v>94</v>
      </c>
      <c r="U16" s="8">
        <v>236</v>
      </c>
      <c r="V16" s="8">
        <v>2083</v>
      </c>
      <c r="W16" s="8">
        <v>7429</v>
      </c>
      <c r="X16" s="8">
        <v>9748</v>
      </c>
    </row>
    <row r="17" spans="1:13" hidden="1">
      <c r="A17" s="16" t="s">
        <v>97</v>
      </c>
      <c r="B17" s="16"/>
      <c r="C17" s="16"/>
      <c r="D17" s="28"/>
      <c r="E17" s="16"/>
      <c r="F17" s="16"/>
      <c r="G17" s="28"/>
      <c r="H17" s="16"/>
      <c r="I17" s="16"/>
      <c r="J17" s="28"/>
      <c r="K17" s="16"/>
      <c r="L17" s="16"/>
      <c r="M17" s="28"/>
    </row>
    <row r="18" spans="1:13" hidden="1">
      <c r="A18" s="16"/>
      <c r="B18" s="16"/>
      <c r="C18" s="16"/>
      <c r="D18" s="28"/>
      <c r="E18" s="16"/>
      <c r="F18" s="16"/>
      <c r="G18" s="28"/>
      <c r="H18" s="16"/>
      <c r="I18" s="16"/>
      <c r="J18" s="28"/>
      <c r="K18" s="16"/>
      <c r="L18" s="16"/>
      <c r="M18" s="28"/>
    </row>
    <row r="19" spans="1:13" hidden="1">
      <c r="A19" s="16" t="s">
        <v>98</v>
      </c>
      <c r="B19" s="16"/>
      <c r="C19" s="16"/>
      <c r="D19" s="28"/>
      <c r="E19" s="16"/>
      <c r="F19" s="17"/>
      <c r="G19" s="28"/>
      <c r="H19" s="16"/>
      <c r="I19" s="17"/>
      <c r="J19" s="28"/>
      <c r="K19" s="16"/>
      <c r="L19" s="17"/>
      <c r="M19" s="28"/>
    </row>
    <row r="20" spans="1:13" hidden="1">
      <c r="A20" s="16"/>
      <c r="B20" s="16"/>
      <c r="C20" s="16"/>
      <c r="D20" s="28"/>
      <c r="E20" s="16"/>
      <c r="F20" s="16"/>
      <c r="G20" s="28"/>
      <c r="H20" s="16"/>
      <c r="I20" s="16"/>
      <c r="J20" s="28"/>
      <c r="K20" s="16"/>
      <c r="L20" s="16"/>
      <c r="M20" s="28"/>
    </row>
    <row r="21" spans="1:13" ht="3.75" customHeight="1">
      <c r="A21" s="16"/>
      <c r="B21" s="16"/>
      <c r="C21" s="16"/>
      <c r="D21" s="28"/>
      <c r="E21" s="16"/>
      <c r="F21" s="16"/>
      <c r="G21" s="28"/>
      <c r="H21" s="16"/>
      <c r="I21" s="16"/>
      <c r="J21" s="28"/>
      <c r="K21" s="16"/>
      <c r="L21" s="16"/>
      <c r="M21" s="28"/>
    </row>
    <row r="22" spans="1:13" ht="17.25">
      <c r="A22" s="16" t="s">
        <v>120</v>
      </c>
      <c r="B22" s="16"/>
      <c r="C22" s="13">
        <v>309</v>
      </c>
      <c r="D22" s="17"/>
      <c r="E22" s="17"/>
      <c r="F22" s="15">
        <v>2450</v>
      </c>
      <c r="G22" s="17"/>
      <c r="H22" s="17"/>
      <c r="I22" s="15">
        <v>5190</v>
      </c>
      <c r="J22" s="17"/>
      <c r="K22" s="17"/>
      <c r="L22" s="15">
        <v>7949</v>
      </c>
      <c r="M22" s="28"/>
    </row>
    <row r="23" spans="1:13" ht="3.75" customHeight="1">
      <c r="A23" s="16"/>
      <c r="B23" s="16"/>
      <c r="C23" s="16"/>
      <c r="D23" s="28"/>
      <c r="E23" s="16"/>
      <c r="F23" s="16"/>
      <c r="G23" s="28"/>
      <c r="H23" s="16"/>
      <c r="I23" s="16"/>
      <c r="J23" s="28"/>
      <c r="K23" s="16"/>
      <c r="L23" s="16"/>
    </row>
    <row r="24" spans="1:13" ht="17.25" thickBot="1">
      <c r="A24" s="24" t="s">
        <v>121</v>
      </c>
      <c r="B24" s="24"/>
      <c r="C24" s="29">
        <f>C22/C15</f>
        <v>2.0878378378378377</v>
      </c>
      <c r="D24" s="30"/>
      <c r="E24" s="24"/>
      <c r="F24" s="29">
        <f>F22/F15</f>
        <v>1.9200626959247649</v>
      </c>
      <c r="G24" s="30"/>
      <c r="H24" s="24"/>
      <c r="I24" s="29">
        <f>I22/I15</f>
        <v>1.2739322533136965</v>
      </c>
      <c r="J24" s="30"/>
      <c r="K24" s="24"/>
      <c r="L24" s="29">
        <f>L22/L15</f>
        <v>1.4457984721716988</v>
      </c>
      <c r="M24" s="31"/>
    </row>
    <row r="25" spans="1:13" ht="16.5">
      <c r="A25" s="32" t="s">
        <v>122</v>
      </c>
    </row>
    <row r="26" spans="1:13" ht="16.5">
      <c r="A26" s="32" t="s">
        <v>123</v>
      </c>
    </row>
    <row r="27" spans="1:13" ht="16.5">
      <c r="A27" s="32" t="s">
        <v>124</v>
      </c>
    </row>
    <row r="28" spans="1:13" ht="16.5">
      <c r="A28" s="32" t="s">
        <v>125</v>
      </c>
    </row>
    <row r="29" spans="1:13" ht="16.5">
      <c r="A29" s="33" t="s">
        <v>126</v>
      </c>
    </row>
    <row r="32" spans="1:13" ht="15">
      <c r="B32" s="34" t="s">
        <v>127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5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22"/>
  <sheetViews>
    <sheetView zoomScaleNormal="100" workbookViewId="0"/>
  </sheetViews>
  <sheetFormatPr defaultRowHeight="12.75"/>
  <cols>
    <col min="1" max="1" width="9.140625" style="44"/>
    <col min="2" max="2" width="30.7109375" style="44" customWidth="1"/>
    <col min="3" max="4" width="9.140625" style="44"/>
    <col min="5" max="5" width="1.28515625" style="44" customWidth="1"/>
    <col min="6" max="7" width="9.140625" style="44"/>
    <col min="8" max="8" width="1.42578125" style="44" customWidth="1"/>
    <col min="9" max="10" width="9.140625" style="44"/>
    <col min="11" max="11" width="1.140625" style="44" customWidth="1"/>
    <col min="12" max="13" width="9.140625" style="44"/>
    <col min="14" max="14" width="1.42578125" style="44" customWidth="1"/>
    <col min="15" max="18" width="9.140625" style="44"/>
    <col min="19" max="19" width="14.7109375" style="44" customWidth="1"/>
    <col min="20" max="16384" width="9.140625" style="44"/>
  </cols>
  <sheetData>
    <row r="1" spans="1:16" ht="18" thickBot="1">
      <c r="A1" s="42" t="s">
        <v>128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>
      <c r="A2" s="45"/>
      <c r="B2" s="45"/>
      <c r="C2" s="46">
        <v>2015</v>
      </c>
      <c r="D2" s="46"/>
      <c r="E2" s="45"/>
      <c r="F2" s="46">
        <v>2016</v>
      </c>
      <c r="G2" s="46"/>
      <c r="I2" s="46">
        <v>2017</v>
      </c>
      <c r="J2" s="46"/>
      <c r="L2" s="47">
        <v>2018</v>
      </c>
      <c r="M2" s="47"/>
      <c r="O2" s="47">
        <v>2019</v>
      </c>
      <c r="P2" s="47"/>
    </row>
    <row r="3" spans="1:16" ht="13.5">
      <c r="A3" s="48" t="s">
        <v>129</v>
      </c>
      <c r="B3" s="48"/>
      <c r="C3" s="49" t="s">
        <v>6</v>
      </c>
      <c r="D3" s="50" t="s">
        <v>130</v>
      </c>
      <c r="E3" s="48"/>
      <c r="F3" s="49" t="s">
        <v>6</v>
      </c>
      <c r="G3" s="50" t="s">
        <v>130</v>
      </c>
      <c r="I3" s="49" t="s">
        <v>6</v>
      </c>
      <c r="J3" s="50" t="s">
        <v>130</v>
      </c>
      <c r="L3" s="49" t="s">
        <v>6</v>
      </c>
      <c r="M3" s="50" t="s">
        <v>130</v>
      </c>
      <c r="O3" s="49" t="s">
        <v>6</v>
      </c>
      <c r="P3" s="50" t="s">
        <v>130</v>
      </c>
    </row>
    <row r="4" spans="1:16">
      <c r="A4" s="51"/>
      <c r="B4" s="51"/>
      <c r="C4" s="51"/>
      <c r="D4" s="51"/>
      <c r="E4" s="51"/>
      <c r="F4" s="51"/>
      <c r="G4" s="51"/>
      <c r="I4" s="51"/>
      <c r="J4" s="51"/>
      <c r="L4" s="51"/>
      <c r="M4" s="51"/>
      <c r="O4" s="51"/>
      <c r="P4" s="51"/>
    </row>
    <row r="5" spans="1:16">
      <c r="A5" s="44" t="s">
        <v>41</v>
      </c>
      <c r="B5" s="52"/>
      <c r="C5" s="53">
        <v>2198</v>
      </c>
      <c r="D5" s="54">
        <f t="shared" ref="D5:D14" si="0">(C5/C$16)*100</f>
        <v>30.792939198655084</v>
      </c>
      <c r="E5" s="53"/>
      <c r="F5" s="53">
        <v>2342</v>
      </c>
      <c r="G5" s="54">
        <f t="shared" ref="G5:G14" si="1">(F5/F$16)*100</f>
        <v>33.107152954481201</v>
      </c>
      <c r="H5" s="21"/>
      <c r="I5" s="53">
        <v>1956</v>
      </c>
      <c r="J5" s="54">
        <f t="shared" ref="J5:J14" si="2">(I5/I$16)*100</f>
        <v>32.160473528444591</v>
      </c>
      <c r="K5" s="21"/>
      <c r="L5" s="53">
        <v>1775</v>
      </c>
      <c r="M5" s="54">
        <f t="shared" ref="M5:M14" si="3">(L5/L$16)*100</f>
        <v>32.243415077202542</v>
      </c>
      <c r="N5" s="21"/>
      <c r="O5" s="53">
        <v>1206</v>
      </c>
      <c r="P5" s="54">
        <f t="shared" ref="P5:P14" si="4">(O5/O$16)*100</f>
        <v>30.255895634721526</v>
      </c>
    </row>
    <row r="6" spans="1:16">
      <c r="A6" s="44" t="s">
        <v>42</v>
      </c>
      <c r="B6" s="52"/>
      <c r="C6" s="53">
        <v>1374</v>
      </c>
      <c r="D6" s="54">
        <f t="shared" si="0"/>
        <v>19.24908938077893</v>
      </c>
      <c r="E6" s="53"/>
      <c r="F6" s="53">
        <v>1341</v>
      </c>
      <c r="G6" s="54">
        <f t="shared" si="1"/>
        <v>18.956743002544528</v>
      </c>
      <c r="H6" s="21"/>
      <c r="I6" s="53">
        <v>1175</v>
      </c>
      <c r="J6" s="54">
        <f t="shared" si="2"/>
        <v>19.319302860901018</v>
      </c>
      <c r="K6" s="21"/>
      <c r="L6" s="53">
        <v>1008</v>
      </c>
      <c r="M6" s="54">
        <f t="shared" si="3"/>
        <v>18.310626702997276</v>
      </c>
      <c r="N6" s="21"/>
      <c r="O6" s="53">
        <v>667</v>
      </c>
      <c r="P6" s="54">
        <f t="shared" si="4"/>
        <v>16.733567486201707</v>
      </c>
    </row>
    <row r="7" spans="1:16">
      <c r="A7" s="44" t="s">
        <v>46</v>
      </c>
      <c r="B7" s="52"/>
      <c r="C7" s="53">
        <v>1176</v>
      </c>
      <c r="D7" s="54">
        <f t="shared" si="0"/>
        <v>16.475203138133931</v>
      </c>
      <c r="E7" s="53"/>
      <c r="F7" s="53">
        <v>1076</v>
      </c>
      <c r="G7" s="54">
        <f t="shared" si="1"/>
        <v>15.210630477806051</v>
      </c>
      <c r="H7" s="21"/>
      <c r="I7" s="53">
        <v>910</v>
      </c>
      <c r="J7" s="54">
        <f t="shared" si="2"/>
        <v>14.962183492272279</v>
      </c>
      <c r="K7" s="21"/>
      <c r="L7" s="53">
        <v>803</v>
      </c>
      <c r="M7" s="54">
        <f t="shared" si="3"/>
        <v>14.586739327883741</v>
      </c>
      <c r="N7" s="21"/>
      <c r="O7" s="53">
        <v>565</v>
      </c>
      <c r="P7" s="54">
        <f t="shared" si="4"/>
        <v>14.174611138986453</v>
      </c>
    </row>
    <row r="8" spans="1:16">
      <c r="A8" s="44" t="s">
        <v>60</v>
      </c>
      <c r="B8" s="52"/>
      <c r="C8" s="53">
        <v>966</v>
      </c>
      <c r="D8" s="54">
        <f t="shared" si="0"/>
        <v>13.533202577752872</v>
      </c>
      <c r="E8" s="53"/>
      <c r="F8" s="53">
        <v>1130</v>
      </c>
      <c r="G8" s="54">
        <f t="shared" si="1"/>
        <v>15.973989256432006</v>
      </c>
      <c r="H8" s="21"/>
      <c r="I8" s="53">
        <v>907</v>
      </c>
      <c r="J8" s="54">
        <f t="shared" si="2"/>
        <v>14.912857612627425</v>
      </c>
      <c r="K8" s="21"/>
      <c r="L8" s="53">
        <v>844</v>
      </c>
      <c r="M8" s="54">
        <f t="shared" si="3"/>
        <v>15.331516802906448</v>
      </c>
      <c r="N8" s="21"/>
      <c r="O8" s="53">
        <v>559</v>
      </c>
      <c r="P8" s="54">
        <f t="shared" si="4"/>
        <v>14.024084295032612</v>
      </c>
    </row>
    <row r="9" spans="1:16">
      <c r="A9" s="44" t="s">
        <v>39</v>
      </c>
      <c r="B9" s="52"/>
      <c r="C9" s="53">
        <v>875</v>
      </c>
      <c r="D9" s="54">
        <f t="shared" si="0"/>
        <v>12.258335668254414</v>
      </c>
      <c r="E9" s="53"/>
      <c r="F9" s="53">
        <v>800</v>
      </c>
      <c r="G9" s="54">
        <f t="shared" si="1"/>
        <v>11.309018942606729</v>
      </c>
      <c r="H9" s="21"/>
      <c r="I9" s="53">
        <v>709</v>
      </c>
      <c r="J9" s="54">
        <f t="shared" si="2"/>
        <v>11.657349556067082</v>
      </c>
      <c r="K9" s="21"/>
      <c r="L9" s="53">
        <v>655</v>
      </c>
      <c r="M9" s="54">
        <f t="shared" si="3"/>
        <v>11.89827429609446</v>
      </c>
      <c r="N9" s="21"/>
      <c r="O9" s="53">
        <v>455</v>
      </c>
      <c r="P9" s="54">
        <f t="shared" si="4"/>
        <v>11.414952333166081</v>
      </c>
    </row>
    <row r="10" spans="1:16">
      <c r="A10" s="44" t="s">
        <v>11</v>
      </c>
      <c r="B10" s="52"/>
      <c r="C10" s="53">
        <v>910</v>
      </c>
      <c r="D10" s="54">
        <f t="shared" si="0"/>
        <v>12.748669094984589</v>
      </c>
      <c r="E10" s="53"/>
      <c r="F10" s="53">
        <v>729</v>
      </c>
      <c r="G10" s="54">
        <f t="shared" si="1"/>
        <v>10.305343511450381</v>
      </c>
      <c r="H10" s="21"/>
      <c r="I10" s="53">
        <v>604</v>
      </c>
      <c r="J10" s="54">
        <f t="shared" si="2"/>
        <v>9.9309437684972046</v>
      </c>
      <c r="K10" s="21"/>
      <c r="L10" s="53">
        <v>530</v>
      </c>
      <c r="M10" s="54">
        <f t="shared" si="3"/>
        <v>9.6276112624886476</v>
      </c>
      <c r="N10" s="21"/>
      <c r="O10" s="53">
        <v>383</v>
      </c>
      <c r="P10" s="54">
        <f t="shared" si="4"/>
        <v>9.6086302057200204</v>
      </c>
    </row>
    <row r="11" spans="1:16">
      <c r="A11" s="44" t="s">
        <v>79</v>
      </c>
      <c r="B11" s="52"/>
      <c r="C11" s="53">
        <v>677</v>
      </c>
      <c r="D11" s="54">
        <f t="shared" si="0"/>
        <v>9.4844494256094141</v>
      </c>
      <c r="E11" s="53"/>
      <c r="F11" s="53">
        <v>668</v>
      </c>
      <c r="G11" s="54">
        <f t="shared" si="1"/>
        <v>9.4430308170766182</v>
      </c>
      <c r="H11" s="21"/>
      <c r="I11" s="53">
        <v>562</v>
      </c>
      <c r="J11" s="54">
        <f t="shared" si="2"/>
        <v>9.2403814534692543</v>
      </c>
      <c r="K11" s="21"/>
      <c r="L11" s="53">
        <v>530</v>
      </c>
      <c r="M11" s="54">
        <f t="shared" si="3"/>
        <v>9.6276112624886476</v>
      </c>
      <c r="N11" s="21"/>
      <c r="O11" s="53">
        <v>376</v>
      </c>
      <c r="P11" s="54">
        <f t="shared" si="4"/>
        <v>9.4330155544405425</v>
      </c>
    </row>
    <row r="12" spans="1:16">
      <c r="A12" s="44" t="s">
        <v>32</v>
      </c>
      <c r="B12" s="52"/>
      <c r="C12" s="53">
        <v>549</v>
      </c>
      <c r="D12" s="54">
        <f t="shared" si="0"/>
        <v>7.691230036424769</v>
      </c>
      <c r="E12" s="53"/>
      <c r="F12" s="53">
        <v>512</v>
      </c>
      <c r="G12" s="54">
        <f t="shared" si="1"/>
        <v>7.2377721232683063</v>
      </c>
      <c r="H12" s="21"/>
      <c r="I12" s="53">
        <v>417</v>
      </c>
      <c r="J12" s="54">
        <f t="shared" si="2"/>
        <v>6.8562972706346592</v>
      </c>
      <c r="K12" s="21"/>
      <c r="L12" s="53">
        <v>357</v>
      </c>
      <c r="M12" s="54">
        <f t="shared" si="3"/>
        <v>6.4850136239782019</v>
      </c>
      <c r="N12" s="21"/>
      <c r="O12" s="53">
        <v>248</v>
      </c>
      <c r="P12" s="54">
        <f t="shared" si="4"/>
        <v>6.2217762167586548</v>
      </c>
    </row>
    <row r="13" spans="1:16">
      <c r="A13" s="44" t="s">
        <v>33</v>
      </c>
      <c r="B13" s="52"/>
      <c r="C13" s="53">
        <v>327</v>
      </c>
      <c r="D13" s="54">
        <f t="shared" si="0"/>
        <v>4.5811151583076493</v>
      </c>
      <c r="E13" s="53"/>
      <c r="F13" s="53">
        <v>342</v>
      </c>
      <c r="G13" s="54">
        <f t="shared" si="1"/>
        <v>4.8346055979643765</v>
      </c>
      <c r="H13" s="21"/>
      <c r="I13" s="53">
        <v>231</v>
      </c>
      <c r="J13" s="54">
        <f t="shared" si="2"/>
        <v>3.7980927326537324</v>
      </c>
      <c r="K13" s="21"/>
      <c r="L13" s="53">
        <v>227</v>
      </c>
      <c r="M13" s="54">
        <f t="shared" si="3"/>
        <v>4.1235240690281563</v>
      </c>
      <c r="N13" s="21"/>
      <c r="O13" s="53">
        <v>165</v>
      </c>
      <c r="P13" s="54">
        <f t="shared" si="4"/>
        <v>4.1394882087305565</v>
      </c>
    </row>
    <row r="14" spans="1:16">
      <c r="A14" s="44" t="s">
        <v>44</v>
      </c>
      <c r="B14" s="52"/>
      <c r="C14" s="53">
        <v>357</v>
      </c>
      <c r="D14" s="54">
        <f t="shared" si="0"/>
        <v>5.0014009526478009</v>
      </c>
      <c r="E14" s="53"/>
      <c r="F14" s="53">
        <v>324</v>
      </c>
      <c r="G14" s="54">
        <f t="shared" si="1"/>
        <v>4.5801526717557248</v>
      </c>
      <c r="H14" s="21"/>
      <c r="I14" s="53">
        <v>271</v>
      </c>
      <c r="J14" s="54">
        <f t="shared" si="2"/>
        <v>4.4557711279184478</v>
      </c>
      <c r="K14" s="21"/>
      <c r="L14" s="53">
        <v>251</v>
      </c>
      <c r="M14" s="54">
        <f t="shared" si="3"/>
        <v>4.5594913714804726</v>
      </c>
      <c r="N14" s="21"/>
      <c r="O14" s="53">
        <v>162</v>
      </c>
      <c r="P14" s="54">
        <f t="shared" si="4"/>
        <v>4.0642247867536376</v>
      </c>
    </row>
    <row r="15" spans="1:16">
      <c r="A15" s="55"/>
      <c r="B15" s="52"/>
      <c r="C15" s="53"/>
      <c r="D15" s="54"/>
      <c r="E15" s="53"/>
      <c r="F15" s="53"/>
      <c r="G15" s="54"/>
      <c r="H15" s="21"/>
      <c r="I15" s="53"/>
      <c r="J15" s="54"/>
      <c r="K15" s="21"/>
      <c r="L15" s="53"/>
      <c r="M15" s="54"/>
      <c r="N15" s="21"/>
      <c r="O15" s="53"/>
      <c r="P15" s="54"/>
    </row>
    <row r="16" spans="1:16" ht="14.25" thickBot="1">
      <c r="A16" s="56" t="s">
        <v>131</v>
      </c>
      <c r="B16" s="56"/>
      <c r="C16" s="57">
        <v>7138</v>
      </c>
      <c r="D16" s="58">
        <f>(C16/C$16)*100</f>
        <v>100</v>
      </c>
      <c r="E16" s="59"/>
      <c r="F16" s="57">
        <v>7074</v>
      </c>
      <c r="G16" s="58">
        <f>(F16/F$16)*100</f>
        <v>100</v>
      </c>
      <c r="H16" s="25"/>
      <c r="I16" s="57">
        <v>6082</v>
      </c>
      <c r="J16" s="58">
        <f>(I16/I$16)*100</f>
        <v>100</v>
      </c>
      <c r="K16" s="25"/>
      <c r="L16" s="57">
        <v>5505</v>
      </c>
      <c r="M16" s="58">
        <f>(L16/L$16)*100</f>
        <v>100</v>
      </c>
      <c r="N16" s="25"/>
      <c r="O16" s="57">
        <v>3986</v>
      </c>
      <c r="P16" s="58">
        <f>(O16/O$16)*100</f>
        <v>100</v>
      </c>
    </row>
    <row r="17" spans="1:15">
      <c r="A17" s="60" t="s">
        <v>132</v>
      </c>
      <c r="B17" s="61"/>
      <c r="C17" s="61"/>
      <c r="D17" s="61"/>
      <c r="E17" s="62"/>
      <c r="F17" s="61"/>
      <c r="G17" s="61"/>
      <c r="H17" s="62"/>
      <c r="I17" s="61"/>
      <c r="J17" s="61"/>
      <c r="K17" s="62"/>
      <c r="L17" s="61"/>
      <c r="M17" s="61"/>
    </row>
    <row r="18" spans="1:15">
      <c r="A18" s="60" t="s">
        <v>133</v>
      </c>
      <c r="B18" s="61"/>
      <c r="C18" s="61"/>
      <c r="D18" s="61"/>
      <c r="E18" s="62"/>
      <c r="F18" s="61"/>
      <c r="G18" s="61"/>
      <c r="H18" s="62"/>
      <c r="I18" s="61"/>
      <c r="J18" s="61"/>
      <c r="K18" s="62"/>
      <c r="L18" s="61"/>
      <c r="M18" s="61"/>
    </row>
    <row r="19" spans="1:15">
      <c r="A19" s="60" t="s">
        <v>134</v>
      </c>
    </row>
    <row r="21" spans="1:15">
      <c r="C21" s="63"/>
    </row>
    <row r="22" spans="1:15" ht="15">
      <c r="M22" s="18"/>
      <c r="N22" s="18"/>
      <c r="O22" s="18"/>
    </row>
  </sheetData>
  <mergeCells count="2">
    <mergeCell ref="L2:M2"/>
    <mergeCell ref="O2:P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X111"/>
  <sheetViews>
    <sheetView zoomScale="75" zoomScaleNormal="75" workbookViewId="0">
      <pane ySplit="2" topLeftCell="A3" activePane="bottomLeft" state="frozen"/>
      <selection pane="bottomLeft"/>
    </sheetView>
  </sheetViews>
  <sheetFormatPr defaultRowHeight="14.25"/>
  <cols>
    <col min="1" max="1" width="44.140625" style="69" customWidth="1"/>
    <col min="2" max="2" width="8.7109375" style="66" bestFit="1" customWidth="1"/>
    <col min="3" max="3" width="7.28515625" style="92" customWidth="1"/>
    <col min="4" max="4" width="8.7109375" style="66" bestFit="1" customWidth="1"/>
    <col min="5" max="5" width="7.140625" style="92" customWidth="1"/>
    <col min="6" max="6" width="9.5703125" style="66" bestFit="1" customWidth="1"/>
    <col min="7" max="7" width="7.42578125" style="92" customWidth="1"/>
    <col min="8" max="8" width="12.7109375" style="66" bestFit="1" customWidth="1"/>
    <col min="9" max="9" width="7.5703125" style="92" customWidth="1"/>
    <col min="10" max="10" width="8.7109375" style="66" bestFit="1" customWidth="1"/>
    <col min="11" max="11" width="7" style="92" customWidth="1"/>
    <col min="12" max="12" width="8.7109375" style="66" bestFit="1" customWidth="1"/>
    <col min="13" max="13" width="7.140625" style="92" customWidth="1"/>
    <col min="14" max="14" width="9.85546875" style="66" bestFit="1" customWidth="1"/>
    <col min="15" max="15" width="7.28515625" style="92" customWidth="1"/>
    <col min="16" max="16" width="5.28515625" style="66" customWidth="1"/>
    <col min="17" max="17" width="9.140625" style="66"/>
    <col min="18" max="18" width="23" style="66" customWidth="1"/>
    <col min="19" max="16384" width="9.140625" style="66"/>
  </cols>
  <sheetData>
    <row r="1" spans="1:50" ht="18" thickBot="1">
      <c r="A1" s="64" t="s">
        <v>135</v>
      </c>
      <c r="B1" s="35"/>
      <c r="C1" s="65"/>
      <c r="D1" s="35"/>
      <c r="E1" s="65"/>
      <c r="F1" s="35"/>
      <c r="G1" s="65"/>
      <c r="H1" s="35"/>
      <c r="I1" s="65"/>
      <c r="J1" s="35"/>
      <c r="K1" s="65"/>
      <c r="L1" s="35"/>
      <c r="M1" s="65"/>
      <c r="N1" s="35"/>
      <c r="O1" s="65"/>
    </row>
    <row r="2" spans="1:50" ht="42" customHeight="1">
      <c r="A2" s="67"/>
      <c r="B2" s="68" t="s">
        <v>136</v>
      </c>
      <c r="C2" s="68"/>
      <c r="D2" s="68" t="s">
        <v>137</v>
      </c>
      <c r="E2" s="68"/>
      <c r="F2" s="68" t="s">
        <v>138</v>
      </c>
      <c r="G2" s="68"/>
      <c r="H2" s="68" t="s">
        <v>139</v>
      </c>
      <c r="I2" s="68"/>
      <c r="J2" s="68" t="s">
        <v>140</v>
      </c>
      <c r="K2" s="68"/>
      <c r="L2" s="68" t="s">
        <v>141</v>
      </c>
      <c r="M2" s="68"/>
      <c r="N2" s="68" t="s">
        <v>142</v>
      </c>
      <c r="O2" s="68"/>
    </row>
    <row r="3" spans="1:50" ht="12.75" customHeight="1">
      <c r="B3" s="70" t="s">
        <v>6</v>
      </c>
      <c r="C3" s="71" t="s">
        <v>143</v>
      </c>
      <c r="D3" s="70" t="s">
        <v>6</v>
      </c>
      <c r="E3" s="70" t="s">
        <v>143</v>
      </c>
      <c r="F3" s="70" t="s">
        <v>6</v>
      </c>
      <c r="G3" s="70" t="s">
        <v>143</v>
      </c>
      <c r="H3" s="70" t="s">
        <v>6</v>
      </c>
      <c r="I3" s="70" t="s">
        <v>143</v>
      </c>
      <c r="J3" s="70" t="s">
        <v>6</v>
      </c>
      <c r="K3" s="70" t="s">
        <v>143</v>
      </c>
      <c r="L3" s="70" t="s">
        <v>6</v>
      </c>
      <c r="M3" s="70" t="s">
        <v>143</v>
      </c>
      <c r="N3" s="70" t="s">
        <v>6</v>
      </c>
      <c r="O3" s="70" t="s">
        <v>143</v>
      </c>
    </row>
    <row r="4" spans="1:50" ht="17.25">
      <c r="A4" s="72" t="s">
        <v>144</v>
      </c>
      <c r="B4" s="73">
        <v>12</v>
      </c>
      <c r="C4" s="74">
        <f t="shared" ref="C4:C14" si="0">B4/B$91*100</f>
        <v>3.3707865168539324</v>
      </c>
      <c r="D4" s="73">
        <v>56</v>
      </c>
      <c r="E4" s="74">
        <f t="shared" ref="E4:E14" si="1">D4/D$91*100</f>
        <v>13.429256594724221</v>
      </c>
      <c r="F4" s="73">
        <v>436</v>
      </c>
      <c r="G4" s="74">
        <f t="shared" ref="G4:G14" si="2">F4/F$91*100</f>
        <v>7.9912023460410557</v>
      </c>
      <c r="H4" s="73">
        <v>7</v>
      </c>
      <c r="I4" s="74">
        <f t="shared" ref="I4:I14" si="3">H4/H$91*100</f>
        <v>4.0229885057471266</v>
      </c>
      <c r="J4" s="73">
        <v>43</v>
      </c>
      <c r="K4" s="74">
        <f t="shared" ref="K4:K14" si="4">J4/J$91*100</f>
        <v>6.8580542264752795</v>
      </c>
      <c r="L4" s="73">
        <v>8</v>
      </c>
      <c r="M4" s="74">
        <f t="shared" ref="M4:M14" si="5">L4/L$91*100</f>
        <v>7.2072072072072073</v>
      </c>
      <c r="N4" s="73">
        <v>562</v>
      </c>
      <c r="O4" s="74">
        <f t="shared" ref="O4:O14" si="6">N4/N$91*100</f>
        <v>7.8700462120151231</v>
      </c>
      <c r="P4" s="73"/>
      <c r="Q4" s="73"/>
      <c r="R4" s="73"/>
      <c r="S4" s="73"/>
      <c r="AL4" s="44"/>
      <c r="AM4" s="44"/>
      <c r="AN4" s="44"/>
      <c r="AO4" s="44"/>
      <c r="AP4" s="44"/>
      <c r="AQ4" s="44"/>
      <c r="AR4" s="44"/>
      <c r="AT4" s="44"/>
      <c r="AU4" s="44"/>
      <c r="AV4" s="44"/>
      <c r="AW4" s="44"/>
    </row>
    <row r="5" spans="1:50">
      <c r="A5" s="75" t="s">
        <v>9</v>
      </c>
      <c r="B5" s="76">
        <v>6</v>
      </c>
      <c r="C5" s="77">
        <f t="shared" si="0"/>
        <v>1.6853932584269662</v>
      </c>
      <c r="D5" s="76">
        <v>10</v>
      </c>
      <c r="E5" s="77">
        <f t="shared" si="1"/>
        <v>2.3980815347721824</v>
      </c>
      <c r="F5" s="76">
        <v>16</v>
      </c>
      <c r="G5" s="77">
        <f t="shared" si="2"/>
        <v>0.2932551319648094</v>
      </c>
      <c r="H5" s="76">
        <v>0</v>
      </c>
      <c r="I5" s="77">
        <f t="shared" si="3"/>
        <v>0</v>
      </c>
      <c r="J5" s="76">
        <v>1</v>
      </c>
      <c r="K5" s="77">
        <f t="shared" si="4"/>
        <v>0.15948963317384371</v>
      </c>
      <c r="L5" s="76">
        <v>1</v>
      </c>
      <c r="M5" s="77">
        <f t="shared" si="5"/>
        <v>0.90090090090090091</v>
      </c>
      <c r="N5" s="76">
        <v>34</v>
      </c>
      <c r="O5" s="77">
        <f t="shared" si="6"/>
        <v>0.4761237921859684</v>
      </c>
      <c r="P5" s="76"/>
      <c r="Q5" s="76"/>
      <c r="R5" s="76"/>
      <c r="S5" s="76"/>
      <c r="AL5" s="44"/>
      <c r="AM5" s="44"/>
      <c r="AN5" s="44"/>
      <c r="AO5" s="44"/>
      <c r="AP5" s="44"/>
      <c r="AQ5" s="44"/>
      <c r="AR5" s="44"/>
      <c r="AT5" s="44"/>
      <c r="AU5" s="44"/>
      <c r="AV5" s="44"/>
      <c r="AW5" s="44"/>
      <c r="AX5" s="44"/>
    </row>
    <row r="6" spans="1:50">
      <c r="A6" s="75" t="s">
        <v>10</v>
      </c>
      <c r="B6" s="76">
        <v>0</v>
      </c>
      <c r="C6" s="77">
        <f t="shared" si="0"/>
        <v>0</v>
      </c>
      <c r="D6" s="76">
        <v>12</v>
      </c>
      <c r="E6" s="77">
        <f t="shared" si="1"/>
        <v>2.877697841726619</v>
      </c>
      <c r="F6" s="76">
        <v>34</v>
      </c>
      <c r="G6" s="77">
        <f t="shared" si="2"/>
        <v>0.62316715542521994</v>
      </c>
      <c r="H6" s="76">
        <v>0</v>
      </c>
      <c r="I6" s="77">
        <f t="shared" si="3"/>
        <v>0</v>
      </c>
      <c r="J6" s="76">
        <v>0</v>
      </c>
      <c r="K6" s="77">
        <f t="shared" si="4"/>
        <v>0</v>
      </c>
      <c r="L6" s="76">
        <v>0</v>
      </c>
      <c r="M6" s="77">
        <f t="shared" si="5"/>
        <v>0</v>
      </c>
      <c r="N6" s="76">
        <v>46</v>
      </c>
      <c r="O6" s="77">
        <f t="shared" si="6"/>
        <v>0.64416748354572184</v>
      </c>
      <c r="P6" s="76"/>
      <c r="Q6" s="76"/>
      <c r="R6" s="76"/>
      <c r="S6" s="76"/>
      <c r="AL6" s="44"/>
      <c r="AM6" s="44"/>
      <c r="AN6" s="44"/>
      <c r="AO6" s="44"/>
      <c r="AP6" s="44"/>
      <c r="AQ6" s="44"/>
      <c r="AR6" s="44"/>
      <c r="AT6" s="44"/>
      <c r="AU6" s="44"/>
      <c r="AV6" s="44"/>
      <c r="AW6" s="44"/>
      <c r="AX6" s="44"/>
    </row>
    <row r="7" spans="1:50">
      <c r="A7" s="75" t="s">
        <v>11</v>
      </c>
      <c r="B7" s="76">
        <v>4</v>
      </c>
      <c r="C7" s="77">
        <f t="shared" si="0"/>
        <v>1.1235955056179776</v>
      </c>
      <c r="D7" s="76">
        <v>22</v>
      </c>
      <c r="E7" s="77">
        <f t="shared" si="1"/>
        <v>5.275779376498801</v>
      </c>
      <c r="F7" s="76">
        <v>306</v>
      </c>
      <c r="G7" s="77">
        <f t="shared" si="2"/>
        <v>5.6085043988269794</v>
      </c>
      <c r="H7" s="76">
        <v>5</v>
      </c>
      <c r="I7" s="77">
        <f t="shared" si="3"/>
        <v>2.8735632183908044</v>
      </c>
      <c r="J7" s="76">
        <v>24</v>
      </c>
      <c r="K7" s="77">
        <f t="shared" si="4"/>
        <v>3.8277511961722488</v>
      </c>
      <c r="L7" s="76">
        <v>5</v>
      </c>
      <c r="M7" s="77">
        <f t="shared" si="5"/>
        <v>4.5045045045045047</v>
      </c>
      <c r="N7" s="76">
        <v>366</v>
      </c>
      <c r="O7" s="77">
        <f t="shared" si="6"/>
        <v>5.1253325864724832</v>
      </c>
      <c r="P7" s="76"/>
      <c r="Q7" s="76"/>
      <c r="R7" s="76"/>
      <c r="S7" s="76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L7" s="44"/>
      <c r="AM7" s="44"/>
      <c r="AN7" s="44"/>
      <c r="AO7" s="44"/>
      <c r="AP7" s="44"/>
      <c r="AQ7" s="44"/>
      <c r="AR7" s="44"/>
      <c r="AT7" s="44"/>
      <c r="AU7" s="44"/>
      <c r="AV7" s="44"/>
      <c r="AW7" s="44"/>
      <c r="AX7" s="44"/>
    </row>
    <row r="8" spans="1:50">
      <c r="A8" s="75" t="s">
        <v>12</v>
      </c>
      <c r="B8" s="76">
        <v>0</v>
      </c>
      <c r="C8" s="77">
        <f t="shared" si="0"/>
        <v>0</v>
      </c>
      <c r="D8" s="76">
        <v>1</v>
      </c>
      <c r="E8" s="77">
        <f t="shared" si="1"/>
        <v>0.23980815347721821</v>
      </c>
      <c r="F8" s="76">
        <v>16</v>
      </c>
      <c r="G8" s="77">
        <f t="shared" si="2"/>
        <v>0.2932551319648094</v>
      </c>
      <c r="H8" s="76">
        <v>1</v>
      </c>
      <c r="I8" s="77">
        <f t="shared" si="3"/>
        <v>0.57471264367816088</v>
      </c>
      <c r="J8" s="76">
        <v>2</v>
      </c>
      <c r="K8" s="77">
        <f t="shared" si="4"/>
        <v>0.31897926634768742</v>
      </c>
      <c r="L8" s="76">
        <v>1</v>
      </c>
      <c r="M8" s="77">
        <f t="shared" si="5"/>
        <v>0.90090090090090091</v>
      </c>
      <c r="N8" s="76">
        <v>21</v>
      </c>
      <c r="O8" s="77">
        <f t="shared" si="6"/>
        <v>0.29407645987956871</v>
      </c>
      <c r="P8" s="76"/>
      <c r="Q8" s="76"/>
      <c r="R8" s="76"/>
      <c r="S8" s="76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T8" s="44"/>
      <c r="AU8" s="44"/>
      <c r="AV8" s="44"/>
      <c r="AW8" s="44"/>
      <c r="AX8" s="44"/>
    </row>
    <row r="9" spans="1:50">
      <c r="A9" s="75" t="s">
        <v>13</v>
      </c>
      <c r="B9" s="76">
        <v>0</v>
      </c>
      <c r="C9" s="77">
        <f t="shared" si="0"/>
        <v>0</v>
      </c>
      <c r="D9" s="76">
        <v>0</v>
      </c>
      <c r="E9" s="77">
        <f t="shared" si="1"/>
        <v>0</v>
      </c>
      <c r="F9" s="76">
        <v>5</v>
      </c>
      <c r="G9" s="77">
        <f t="shared" si="2"/>
        <v>9.1642228739002934E-2</v>
      </c>
      <c r="H9" s="76">
        <v>0</v>
      </c>
      <c r="I9" s="77">
        <f t="shared" si="3"/>
        <v>0</v>
      </c>
      <c r="J9" s="76">
        <v>0</v>
      </c>
      <c r="K9" s="77">
        <f t="shared" si="4"/>
        <v>0</v>
      </c>
      <c r="L9" s="76">
        <v>0</v>
      </c>
      <c r="M9" s="77">
        <f t="shared" si="5"/>
        <v>0</v>
      </c>
      <c r="N9" s="76">
        <v>5</v>
      </c>
      <c r="O9" s="77">
        <f t="shared" si="6"/>
        <v>7.0018204733230643E-2</v>
      </c>
      <c r="P9" s="76"/>
      <c r="Q9" s="76"/>
      <c r="R9" s="76"/>
      <c r="S9" s="76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T9" s="44"/>
      <c r="AU9" s="44"/>
      <c r="AV9" s="44"/>
      <c r="AW9" s="44"/>
      <c r="AX9" s="44"/>
    </row>
    <row r="10" spans="1:50">
      <c r="A10" s="75" t="s">
        <v>14</v>
      </c>
      <c r="B10" s="76">
        <v>0</v>
      </c>
      <c r="C10" s="77">
        <f t="shared" si="0"/>
        <v>0</v>
      </c>
      <c r="D10" s="76">
        <v>1</v>
      </c>
      <c r="E10" s="77">
        <f t="shared" si="1"/>
        <v>0.23980815347721821</v>
      </c>
      <c r="F10" s="76">
        <v>3</v>
      </c>
      <c r="G10" s="77">
        <f t="shared" si="2"/>
        <v>5.4985337243401766E-2</v>
      </c>
      <c r="H10" s="76">
        <v>0</v>
      </c>
      <c r="I10" s="77">
        <f t="shared" si="3"/>
        <v>0</v>
      </c>
      <c r="J10" s="76">
        <v>0</v>
      </c>
      <c r="K10" s="77">
        <f t="shared" si="4"/>
        <v>0</v>
      </c>
      <c r="L10" s="76">
        <v>0</v>
      </c>
      <c r="M10" s="77">
        <f t="shared" si="5"/>
        <v>0</v>
      </c>
      <c r="N10" s="76">
        <v>4</v>
      </c>
      <c r="O10" s="77">
        <f t="shared" si="6"/>
        <v>5.6014563786584516E-2</v>
      </c>
      <c r="P10" s="76"/>
      <c r="Q10" s="76"/>
      <c r="R10" s="76"/>
      <c r="S10" s="76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T10" s="44"/>
      <c r="AU10" s="44"/>
      <c r="AV10" s="44"/>
      <c r="AW10" s="44"/>
      <c r="AX10" s="44"/>
    </row>
    <row r="11" spans="1:50">
      <c r="A11" s="75" t="s">
        <v>15</v>
      </c>
      <c r="B11" s="76">
        <v>0</v>
      </c>
      <c r="C11" s="77">
        <f t="shared" si="0"/>
        <v>0</v>
      </c>
      <c r="D11" s="76">
        <v>1</v>
      </c>
      <c r="E11" s="77">
        <f t="shared" si="1"/>
        <v>0.23980815347721821</v>
      </c>
      <c r="F11" s="76">
        <v>9</v>
      </c>
      <c r="G11" s="77">
        <f t="shared" si="2"/>
        <v>0.16495601173020527</v>
      </c>
      <c r="H11" s="76">
        <v>0</v>
      </c>
      <c r="I11" s="77">
        <f t="shared" si="3"/>
        <v>0</v>
      </c>
      <c r="J11" s="76">
        <v>2</v>
      </c>
      <c r="K11" s="77">
        <f t="shared" si="4"/>
        <v>0.31897926634768742</v>
      </c>
      <c r="L11" s="76">
        <v>0</v>
      </c>
      <c r="M11" s="77">
        <f t="shared" si="5"/>
        <v>0</v>
      </c>
      <c r="N11" s="76">
        <v>12</v>
      </c>
      <c r="O11" s="77">
        <f t="shared" si="6"/>
        <v>0.16804369135975353</v>
      </c>
      <c r="P11" s="76"/>
      <c r="Q11" s="76"/>
      <c r="R11" s="76"/>
      <c r="S11" s="76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T11" s="44"/>
      <c r="AU11" s="44"/>
      <c r="AV11" s="44"/>
      <c r="AW11" s="44"/>
      <c r="AX11" s="44"/>
    </row>
    <row r="12" spans="1:50">
      <c r="A12" s="75" t="s">
        <v>16</v>
      </c>
      <c r="B12" s="76">
        <v>4</v>
      </c>
      <c r="C12" s="77">
        <f t="shared" si="0"/>
        <v>1.1235955056179776</v>
      </c>
      <c r="D12" s="76">
        <v>11</v>
      </c>
      <c r="E12" s="77">
        <f t="shared" si="1"/>
        <v>2.6378896882494005</v>
      </c>
      <c r="F12" s="76">
        <v>92</v>
      </c>
      <c r="G12" s="77">
        <f t="shared" si="2"/>
        <v>1.6862170087976538</v>
      </c>
      <c r="H12" s="76">
        <v>3</v>
      </c>
      <c r="I12" s="77">
        <f t="shared" si="3"/>
        <v>1.7241379310344827</v>
      </c>
      <c r="J12" s="76">
        <v>14</v>
      </c>
      <c r="K12" s="77">
        <f t="shared" si="4"/>
        <v>2.2328548644338118</v>
      </c>
      <c r="L12" s="76">
        <v>3</v>
      </c>
      <c r="M12" s="77">
        <f t="shared" si="5"/>
        <v>2.7027027027027026</v>
      </c>
      <c r="N12" s="76">
        <v>127</v>
      </c>
      <c r="O12" s="77">
        <f t="shared" si="6"/>
        <v>1.7784624002240581</v>
      </c>
      <c r="P12" s="76"/>
      <c r="Q12" s="76"/>
      <c r="R12" s="76"/>
      <c r="S12" s="76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T12" s="44"/>
      <c r="AU12" s="44"/>
      <c r="AV12" s="44"/>
      <c r="AW12" s="44"/>
      <c r="AX12" s="44"/>
    </row>
    <row r="13" spans="1:50">
      <c r="A13" s="75" t="s">
        <v>17</v>
      </c>
      <c r="B13" s="76">
        <v>0</v>
      </c>
      <c r="C13" s="77">
        <f t="shared" si="0"/>
        <v>0</v>
      </c>
      <c r="D13" s="76">
        <v>5</v>
      </c>
      <c r="E13" s="77">
        <f t="shared" si="1"/>
        <v>1.1990407673860912</v>
      </c>
      <c r="F13" s="76">
        <v>35</v>
      </c>
      <c r="G13" s="77">
        <f t="shared" si="2"/>
        <v>0.64149560117302051</v>
      </c>
      <c r="H13" s="76">
        <v>0</v>
      </c>
      <c r="I13" s="77">
        <f t="shared" si="3"/>
        <v>0</v>
      </c>
      <c r="J13" s="76">
        <v>3</v>
      </c>
      <c r="K13" s="77">
        <f t="shared" si="4"/>
        <v>0.4784688995215311</v>
      </c>
      <c r="L13" s="76">
        <v>1</v>
      </c>
      <c r="M13" s="77">
        <f t="shared" si="5"/>
        <v>0.90090090090090091</v>
      </c>
      <c r="N13" s="76">
        <v>44</v>
      </c>
      <c r="O13" s="77">
        <f t="shared" si="6"/>
        <v>0.61616020165242957</v>
      </c>
      <c r="P13" s="76"/>
      <c r="Q13" s="76"/>
      <c r="R13" s="76"/>
      <c r="S13" s="7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T13" s="44"/>
      <c r="AU13" s="44"/>
      <c r="AV13" s="44"/>
      <c r="AW13" s="44"/>
      <c r="AX13" s="44"/>
    </row>
    <row r="14" spans="1:50">
      <c r="A14" s="75" t="s">
        <v>18</v>
      </c>
      <c r="B14" s="76">
        <v>1</v>
      </c>
      <c r="C14" s="77">
        <f t="shared" si="0"/>
        <v>0.2808988764044944</v>
      </c>
      <c r="D14" s="76">
        <v>0</v>
      </c>
      <c r="E14" s="77">
        <f t="shared" si="1"/>
        <v>0</v>
      </c>
      <c r="F14" s="76">
        <v>1</v>
      </c>
      <c r="G14" s="77">
        <f t="shared" si="2"/>
        <v>1.8328445747800588E-2</v>
      </c>
      <c r="H14" s="76">
        <v>0</v>
      </c>
      <c r="I14" s="77">
        <f t="shared" si="3"/>
        <v>0</v>
      </c>
      <c r="J14" s="76">
        <v>0</v>
      </c>
      <c r="K14" s="77">
        <f t="shared" si="4"/>
        <v>0</v>
      </c>
      <c r="L14" s="76">
        <v>0</v>
      </c>
      <c r="M14" s="77">
        <f t="shared" si="5"/>
        <v>0</v>
      </c>
      <c r="N14" s="76">
        <v>2</v>
      </c>
      <c r="O14" s="77">
        <f t="shared" si="6"/>
        <v>2.8007281893292258E-2</v>
      </c>
      <c r="P14" s="76"/>
      <c r="Q14" s="76"/>
      <c r="R14" s="76"/>
      <c r="S14" s="76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T14" s="44"/>
      <c r="AU14" s="44"/>
      <c r="AV14" s="44"/>
      <c r="AW14" s="44"/>
      <c r="AX14" s="44"/>
    </row>
    <row r="15" spans="1:50" ht="3.75" customHeight="1">
      <c r="A15" s="78"/>
      <c r="B15" s="79"/>
      <c r="C15" s="74"/>
      <c r="D15" s="79"/>
      <c r="E15" s="74"/>
      <c r="F15" s="79"/>
      <c r="G15" s="74"/>
      <c r="H15" s="79"/>
      <c r="I15" s="74"/>
      <c r="J15" s="79"/>
      <c r="K15" s="77"/>
      <c r="L15" s="79"/>
      <c r="M15" s="74"/>
      <c r="N15" s="79"/>
      <c r="O15" s="74"/>
      <c r="P15" s="79"/>
      <c r="Q15" s="79"/>
      <c r="R15" s="79"/>
      <c r="S15" s="79"/>
    </row>
    <row r="16" spans="1:50" ht="17.25">
      <c r="A16" s="72" t="s">
        <v>145</v>
      </c>
      <c r="B16" s="73">
        <v>5</v>
      </c>
      <c r="C16" s="74">
        <f t="shared" ref="C16:C22" si="7">B16/B$91*100</f>
        <v>1.4044943820224718</v>
      </c>
      <c r="D16" s="73">
        <v>1</v>
      </c>
      <c r="E16" s="74">
        <f t="shared" ref="E16:E22" si="8">D16/D$91*100</f>
        <v>0.23980815347721821</v>
      </c>
      <c r="F16" s="73">
        <v>35</v>
      </c>
      <c r="G16" s="74">
        <f t="shared" ref="G16:G22" si="9">F16/F$91*100</f>
        <v>0.64149560117302051</v>
      </c>
      <c r="H16" s="73">
        <v>0</v>
      </c>
      <c r="I16" s="74">
        <f t="shared" ref="I16:I22" si="10">H16/H$91*100</f>
        <v>0</v>
      </c>
      <c r="J16" s="73">
        <v>11</v>
      </c>
      <c r="K16" s="77">
        <f t="shared" ref="K16:K22" si="11">J16/J$91*100</f>
        <v>1.7543859649122806</v>
      </c>
      <c r="L16" s="73">
        <v>1</v>
      </c>
      <c r="M16" s="74">
        <f t="shared" ref="M16:M22" si="12">L16/L$91*100</f>
        <v>0.90090090090090091</v>
      </c>
      <c r="N16" s="73">
        <v>53</v>
      </c>
      <c r="O16" s="74">
        <f t="shared" ref="O16:O22" si="13">N16/N$91*100</f>
        <v>0.74219297017224484</v>
      </c>
      <c r="P16" s="73"/>
      <c r="Q16" s="73"/>
      <c r="R16" s="73"/>
      <c r="S16" s="73"/>
    </row>
    <row r="17" spans="1:50">
      <c r="A17" s="75" t="s">
        <v>20</v>
      </c>
      <c r="B17" s="76">
        <v>0</v>
      </c>
      <c r="C17" s="77">
        <f t="shared" si="7"/>
        <v>0</v>
      </c>
      <c r="D17" s="76">
        <v>1</v>
      </c>
      <c r="E17" s="77">
        <f t="shared" si="8"/>
        <v>0.23980815347721821</v>
      </c>
      <c r="F17" s="76">
        <v>11</v>
      </c>
      <c r="G17" s="77">
        <f t="shared" si="9"/>
        <v>0.20161290322580644</v>
      </c>
      <c r="H17" s="76">
        <v>0</v>
      </c>
      <c r="I17" s="77">
        <f t="shared" si="10"/>
        <v>0</v>
      </c>
      <c r="J17" s="76">
        <v>2</v>
      </c>
      <c r="K17" s="77">
        <f t="shared" si="11"/>
        <v>0.31897926634768742</v>
      </c>
      <c r="L17" s="76">
        <v>0</v>
      </c>
      <c r="M17" s="77">
        <f t="shared" si="12"/>
        <v>0</v>
      </c>
      <c r="N17" s="76">
        <v>14</v>
      </c>
      <c r="O17" s="77">
        <f t="shared" si="13"/>
        <v>0.19605097325304577</v>
      </c>
      <c r="P17" s="76"/>
      <c r="Q17" s="76"/>
      <c r="R17" s="76"/>
      <c r="S17" s="76"/>
      <c r="AW17" s="44"/>
      <c r="AX17" s="44"/>
    </row>
    <row r="18" spans="1:50">
      <c r="A18" s="75" t="s">
        <v>21</v>
      </c>
      <c r="B18" s="76">
        <v>0</v>
      </c>
      <c r="C18" s="77">
        <f t="shared" si="7"/>
        <v>0</v>
      </c>
      <c r="D18" s="76">
        <v>0</v>
      </c>
      <c r="E18" s="77">
        <f t="shared" si="8"/>
        <v>0</v>
      </c>
      <c r="F18" s="76">
        <v>1</v>
      </c>
      <c r="G18" s="77">
        <f t="shared" si="9"/>
        <v>1.8328445747800588E-2</v>
      </c>
      <c r="H18" s="76">
        <v>0</v>
      </c>
      <c r="I18" s="77">
        <f t="shared" si="10"/>
        <v>0</v>
      </c>
      <c r="J18" s="76">
        <v>0</v>
      </c>
      <c r="K18" s="77">
        <f t="shared" si="11"/>
        <v>0</v>
      </c>
      <c r="L18" s="76">
        <v>0</v>
      </c>
      <c r="M18" s="77">
        <f t="shared" si="12"/>
        <v>0</v>
      </c>
      <c r="N18" s="76">
        <v>1</v>
      </c>
      <c r="O18" s="77">
        <f t="shared" si="13"/>
        <v>1.4003640946646129E-2</v>
      </c>
      <c r="P18" s="76"/>
      <c r="Q18" s="76"/>
      <c r="R18" s="76"/>
      <c r="S18" s="76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T18" s="44"/>
      <c r="AU18" s="44"/>
      <c r="AV18" s="44"/>
      <c r="AW18" s="44"/>
      <c r="AX18" s="44"/>
    </row>
    <row r="19" spans="1:50">
      <c r="A19" s="75" t="s">
        <v>22</v>
      </c>
      <c r="B19" s="76">
        <v>4</v>
      </c>
      <c r="C19" s="77">
        <f t="shared" si="7"/>
        <v>1.1235955056179776</v>
      </c>
      <c r="D19" s="76">
        <v>0</v>
      </c>
      <c r="E19" s="77">
        <f t="shared" si="8"/>
        <v>0</v>
      </c>
      <c r="F19" s="76">
        <v>17</v>
      </c>
      <c r="G19" s="77">
        <f t="shared" si="9"/>
        <v>0.31158357771260997</v>
      </c>
      <c r="H19" s="76">
        <v>0</v>
      </c>
      <c r="I19" s="77">
        <f t="shared" si="10"/>
        <v>0</v>
      </c>
      <c r="J19" s="76">
        <v>5</v>
      </c>
      <c r="K19" s="77">
        <f t="shared" si="11"/>
        <v>0.79744816586921841</v>
      </c>
      <c r="L19" s="76">
        <v>1</v>
      </c>
      <c r="M19" s="77">
        <f t="shared" si="12"/>
        <v>0.90090090090090091</v>
      </c>
      <c r="N19" s="76">
        <v>27</v>
      </c>
      <c r="O19" s="77">
        <f t="shared" si="13"/>
        <v>0.37809830555944546</v>
      </c>
      <c r="P19" s="76"/>
      <c r="Q19" s="76"/>
      <c r="R19" s="76"/>
      <c r="S19" s="76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T19" s="44"/>
      <c r="AU19" s="44"/>
      <c r="AV19" s="44"/>
      <c r="AW19" s="44"/>
      <c r="AX19" s="44"/>
    </row>
    <row r="20" spans="1:50">
      <c r="A20" s="75" t="s">
        <v>23</v>
      </c>
      <c r="B20" s="76">
        <v>0</v>
      </c>
      <c r="C20" s="77">
        <f t="shared" si="7"/>
        <v>0</v>
      </c>
      <c r="D20" s="76">
        <v>0</v>
      </c>
      <c r="E20" s="77">
        <f t="shared" si="8"/>
        <v>0</v>
      </c>
      <c r="F20" s="76">
        <v>5</v>
      </c>
      <c r="G20" s="77">
        <f t="shared" si="9"/>
        <v>9.1642228739002934E-2</v>
      </c>
      <c r="H20" s="76">
        <v>0</v>
      </c>
      <c r="I20" s="77">
        <f t="shared" si="10"/>
        <v>0</v>
      </c>
      <c r="J20" s="76">
        <v>3</v>
      </c>
      <c r="K20" s="77">
        <f t="shared" si="11"/>
        <v>0.4784688995215311</v>
      </c>
      <c r="L20" s="76">
        <v>0</v>
      </c>
      <c r="M20" s="77">
        <f t="shared" si="12"/>
        <v>0</v>
      </c>
      <c r="N20" s="76">
        <v>8</v>
      </c>
      <c r="O20" s="77">
        <f t="shared" si="13"/>
        <v>0.11202912757316903</v>
      </c>
      <c r="P20" s="76"/>
      <c r="Q20" s="76"/>
      <c r="R20" s="76"/>
      <c r="S20" s="76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T20" s="44"/>
      <c r="AU20" s="44"/>
      <c r="AV20" s="44"/>
      <c r="AW20" s="44"/>
      <c r="AX20" s="44"/>
    </row>
    <row r="21" spans="1:50">
      <c r="A21" s="75" t="s">
        <v>24</v>
      </c>
      <c r="B21" s="76">
        <v>0</v>
      </c>
      <c r="C21" s="77">
        <f t="shared" si="7"/>
        <v>0</v>
      </c>
      <c r="D21" s="76">
        <v>0</v>
      </c>
      <c r="E21" s="77">
        <f t="shared" si="8"/>
        <v>0</v>
      </c>
      <c r="F21" s="76">
        <v>0</v>
      </c>
      <c r="G21" s="77">
        <f t="shared" si="9"/>
        <v>0</v>
      </c>
      <c r="H21" s="76">
        <v>0</v>
      </c>
      <c r="I21" s="77">
        <f t="shared" si="10"/>
        <v>0</v>
      </c>
      <c r="J21" s="76">
        <v>1</v>
      </c>
      <c r="K21" s="77">
        <f t="shared" si="11"/>
        <v>0.15948963317384371</v>
      </c>
      <c r="L21" s="76">
        <v>0</v>
      </c>
      <c r="M21" s="77">
        <f t="shared" si="12"/>
        <v>0</v>
      </c>
      <c r="N21" s="76">
        <v>1</v>
      </c>
      <c r="O21" s="77">
        <f t="shared" si="13"/>
        <v>1.4003640946646129E-2</v>
      </c>
      <c r="P21" s="76"/>
      <c r="Q21" s="76"/>
      <c r="R21" s="76"/>
      <c r="S21" s="76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T21" s="44"/>
      <c r="AU21" s="44"/>
      <c r="AV21" s="44"/>
      <c r="AW21" s="44"/>
    </row>
    <row r="22" spans="1:50" ht="14.25" customHeight="1">
      <c r="A22" s="76" t="s">
        <v>146</v>
      </c>
      <c r="B22" s="79">
        <v>1</v>
      </c>
      <c r="C22" s="77">
        <f t="shared" si="7"/>
        <v>0.2808988764044944</v>
      </c>
      <c r="D22" s="79">
        <v>0</v>
      </c>
      <c r="E22" s="77">
        <f t="shared" si="8"/>
        <v>0</v>
      </c>
      <c r="F22" s="79">
        <v>1</v>
      </c>
      <c r="G22" s="77">
        <f t="shared" si="9"/>
        <v>1.8328445747800588E-2</v>
      </c>
      <c r="H22" s="79">
        <v>0</v>
      </c>
      <c r="I22" s="77">
        <f t="shared" si="10"/>
        <v>0</v>
      </c>
      <c r="J22" s="79">
        <v>2</v>
      </c>
      <c r="K22" s="77">
        <f t="shared" si="11"/>
        <v>0.31897926634768742</v>
      </c>
      <c r="L22" s="79">
        <v>0</v>
      </c>
      <c r="M22" s="77">
        <f t="shared" si="12"/>
        <v>0</v>
      </c>
      <c r="N22" s="79">
        <v>4</v>
      </c>
      <c r="O22" s="77">
        <f t="shared" si="13"/>
        <v>5.6014563786584516E-2</v>
      </c>
      <c r="P22" s="79"/>
      <c r="Q22" s="79"/>
      <c r="R22" s="79"/>
      <c r="S22" s="79"/>
    </row>
    <row r="23" spans="1:50" ht="4.5" customHeight="1">
      <c r="A23" s="76"/>
      <c r="B23" s="79"/>
      <c r="C23" s="74"/>
      <c r="D23" s="79"/>
      <c r="E23" s="74"/>
      <c r="F23" s="79"/>
      <c r="G23" s="74"/>
      <c r="H23" s="79"/>
      <c r="I23" s="74"/>
      <c r="J23" s="79"/>
      <c r="K23" s="74"/>
      <c r="L23" s="79"/>
      <c r="M23" s="77"/>
      <c r="N23" s="79"/>
      <c r="O23" s="74"/>
      <c r="P23" s="79"/>
      <c r="Q23" s="79"/>
      <c r="R23" s="79"/>
      <c r="S23" s="79"/>
    </row>
    <row r="24" spans="1:50" ht="17.25">
      <c r="A24" s="72" t="s">
        <v>147</v>
      </c>
      <c r="B24" s="73">
        <v>43</v>
      </c>
      <c r="C24" s="74">
        <f t="shared" ref="C24:C34" si="14">B24/B$91*100</f>
        <v>12.078651685393259</v>
      </c>
      <c r="D24" s="73">
        <v>48</v>
      </c>
      <c r="E24" s="74">
        <f t="shared" ref="E24:G34" si="15">D24/D$91*100</f>
        <v>11.510791366906476</v>
      </c>
      <c r="F24" s="73">
        <v>569</v>
      </c>
      <c r="G24" s="74">
        <f t="shared" si="15"/>
        <v>10.428885630498534</v>
      </c>
      <c r="H24" s="73">
        <v>6</v>
      </c>
      <c r="I24" s="74">
        <f t="shared" ref="I24:I34" si="16">H24/H$91*100</f>
        <v>3.4482758620689653</v>
      </c>
      <c r="J24" s="73">
        <v>49</v>
      </c>
      <c r="K24" s="74">
        <f t="shared" ref="K24:K34" si="17">J24/J$91*100</f>
        <v>7.8149920255183414</v>
      </c>
      <c r="L24" s="73">
        <v>6</v>
      </c>
      <c r="M24" s="74">
        <f t="shared" ref="M24:M34" si="18">L24/L$91*100</f>
        <v>5.4054054054054053</v>
      </c>
      <c r="N24" s="73">
        <v>721</v>
      </c>
      <c r="O24" s="74">
        <f t="shared" ref="O24:O34" si="19">N24/N$91*100</f>
        <v>10.096625122531858</v>
      </c>
      <c r="P24" s="73"/>
      <c r="Q24" s="73"/>
      <c r="R24" s="73"/>
      <c r="S24" s="73"/>
      <c r="AW24" s="44"/>
    </row>
    <row r="25" spans="1:50">
      <c r="A25" s="75" t="s">
        <v>26</v>
      </c>
      <c r="B25" s="79">
        <v>2</v>
      </c>
      <c r="C25" s="77">
        <f t="shared" si="14"/>
        <v>0.5617977528089888</v>
      </c>
      <c r="D25" s="79">
        <v>2</v>
      </c>
      <c r="E25" s="77">
        <f t="shared" si="15"/>
        <v>0.47961630695443641</v>
      </c>
      <c r="F25" s="79">
        <v>55</v>
      </c>
      <c r="G25" s="77">
        <f t="shared" si="15"/>
        <v>1.0080645161290323</v>
      </c>
      <c r="H25" s="79">
        <v>1</v>
      </c>
      <c r="I25" s="77">
        <f t="shared" si="16"/>
        <v>0.57471264367816088</v>
      </c>
      <c r="J25" s="79">
        <v>5</v>
      </c>
      <c r="K25" s="77">
        <f t="shared" si="17"/>
        <v>0.79744816586921841</v>
      </c>
      <c r="L25" s="79">
        <v>1</v>
      </c>
      <c r="M25" s="77">
        <f t="shared" si="18"/>
        <v>0.90090090090090091</v>
      </c>
      <c r="N25" s="79">
        <v>66</v>
      </c>
      <c r="O25" s="77">
        <f t="shared" si="19"/>
        <v>0.92424030247864453</v>
      </c>
      <c r="P25" s="79"/>
      <c r="Q25" s="79"/>
      <c r="R25" s="79"/>
      <c r="S25" s="79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T25" s="44"/>
      <c r="AU25" s="44"/>
      <c r="AV25" s="44"/>
      <c r="AW25" s="44"/>
    </row>
    <row r="26" spans="1:50">
      <c r="A26" s="75" t="s">
        <v>27</v>
      </c>
      <c r="B26" s="79">
        <v>4</v>
      </c>
      <c r="C26" s="77">
        <f t="shared" si="14"/>
        <v>1.1235955056179776</v>
      </c>
      <c r="D26" s="79">
        <v>2</v>
      </c>
      <c r="E26" s="77">
        <f t="shared" si="15"/>
        <v>0.47961630695443641</v>
      </c>
      <c r="F26" s="79">
        <v>85</v>
      </c>
      <c r="G26" s="77">
        <f t="shared" si="15"/>
        <v>1.5579178885630498</v>
      </c>
      <c r="H26" s="79">
        <v>0</v>
      </c>
      <c r="I26" s="77">
        <f t="shared" si="16"/>
        <v>0</v>
      </c>
      <c r="J26" s="79">
        <v>5</v>
      </c>
      <c r="K26" s="77">
        <f t="shared" si="17"/>
        <v>0.79744816586921841</v>
      </c>
      <c r="L26" s="79">
        <v>2</v>
      </c>
      <c r="M26" s="77">
        <f t="shared" si="18"/>
        <v>1.8018018018018018</v>
      </c>
      <c r="N26" s="79">
        <v>98</v>
      </c>
      <c r="O26" s="77">
        <f t="shared" si="19"/>
        <v>1.3723568127713204</v>
      </c>
      <c r="P26" s="79"/>
      <c r="Q26" s="79"/>
      <c r="R26" s="79"/>
      <c r="S26" s="79"/>
      <c r="AW26" s="44"/>
    </row>
    <row r="27" spans="1:50">
      <c r="A27" s="75" t="s">
        <v>28</v>
      </c>
      <c r="B27" s="76">
        <v>0</v>
      </c>
      <c r="C27" s="77">
        <f t="shared" si="14"/>
        <v>0</v>
      </c>
      <c r="D27" s="76">
        <v>2</v>
      </c>
      <c r="E27" s="77">
        <f t="shared" si="15"/>
        <v>0.47961630695443641</v>
      </c>
      <c r="F27" s="76">
        <v>6</v>
      </c>
      <c r="G27" s="77">
        <f t="shared" si="15"/>
        <v>0.10997067448680353</v>
      </c>
      <c r="H27" s="76">
        <v>0</v>
      </c>
      <c r="I27" s="77">
        <f t="shared" si="16"/>
        <v>0</v>
      </c>
      <c r="J27" s="76">
        <v>0</v>
      </c>
      <c r="K27" s="77">
        <f t="shared" si="17"/>
        <v>0</v>
      </c>
      <c r="L27" s="76">
        <v>0</v>
      </c>
      <c r="M27" s="77">
        <f t="shared" si="18"/>
        <v>0</v>
      </c>
      <c r="N27" s="76">
        <v>8</v>
      </c>
      <c r="O27" s="77">
        <f t="shared" si="19"/>
        <v>0.11202912757316903</v>
      </c>
      <c r="P27" s="76"/>
      <c r="Q27" s="76"/>
      <c r="R27" s="76"/>
      <c r="S27" s="76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T27" s="44"/>
      <c r="AU27" s="44"/>
      <c r="AV27" s="44"/>
      <c r="AW27" s="44"/>
    </row>
    <row r="28" spans="1:50">
      <c r="A28" s="75" t="s">
        <v>29</v>
      </c>
      <c r="B28" s="79">
        <v>1</v>
      </c>
      <c r="C28" s="77">
        <f t="shared" si="14"/>
        <v>0.2808988764044944</v>
      </c>
      <c r="D28" s="79">
        <v>0</v>
      </c>
      <c r="E28" s="77">
        <f t="shared" si="15"/>
        <v>0</v>
      </c>
      <c r="F28" s="79">
        <v>8</v>
      </c>
      <c r="G28" s="77">
        <f t="shared" si="15"/>
        <v>0.1466275659824047</v>
      </c>
      <c r="H28" s="79">
        <v>0</v>
      </c>
      <c r="I28" s="77">
        <f t="shared" si="16"/>
        <v>0</v>
      </c>
      <c r="J28" s="79">
        <v>1</v>
      </c>
      <c r="K28" s="77">
        <f t="shared" si="17"/>
        <v>0.15948963317384371</v>
      </c>
      <c r="L28" s="79">
        <v>1</v>
      </c>
      <c r="M28" s="77">
        <f t="shared" si="18"/>
        <v>0.90090090090090091</v>
      </c>
      <c r="N28" s="79">
        <v>11</v>
      </c>
      <c r="O28" s="77">
        <f t="shared" si="19"/>
        <v>0.15404005041310739</v>
      </c>
      <c r="P28" s="79"/>
      <c r="Q28" s="79"/>
      <c r="R28" s="79"/>
      <c r="S28" s="79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T28" s="44"/>
      <c r="AU28" s="44"/>
      <c r="AV28" s="44"/>
      <c r="AW28" s="44"/>
    </row>
    <row r="29" spans="1:50">
      <c r="A29" s="75" t="s">
        <v>30</v>
      </c>
      <c r="B29" s="79">
        <v>0</v>
      </c>
      <c r="C29" s="77">
        <f t="shared" si="14"/>
        <v>0</v>
      </c>
      <c r="D29" s="79">
        <v>3</v>
      </c>
      <c r="E29" s="77">
        <f t="shared" si="15"/>
        <v>0.71942446043165476</v>
      </c>
      <c r="F29" s="79">
        <v>22</v>
      </c>
      <c r="G29" s="77">
        <f t="shared" si="15"/>
        <v>0.40322580645161288</v>
      </c>
      <c r="H29" s="79">
        <v>0</v>
      </c>
      <c r="I29" s="77">
        <f t="shared" si="16"/>
        <v>0</v>
      </c>
      <c r="J29" s="79">
        <v>0</v>
      </c>
      <c r="K29" s="77">
        <f t="shared" si="17"/>
        <v>0</v>
      </c>
      <c r="L29" s="79">
        <v>0</v>
      </c>
      <c r="M29" s="77">
        <f t="shared" si="18"/>
        <v>0</v>
      </c>
      <c r="N29" s="79">
        <v>25</v>
      </c>
      <c r="O29" s="77">
        <f t="shared" si="19"/>
        <v>0.35009102366615319</v>
      </c>
      <c r="P29" s="79"/>
      <c r="Q29" s="79"/>
      <c r="R29" s="79"/>
      <c r="S29" s="79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T29" s="44"/>
      <c r="AU29" s="44"/>
      <c r="AV29" s="44"/>
      <c r="AW29" s="44"/>
    </row>
    <row r="30" spans="1:50">
      <c r="A30" s="75" t="s">
        <v>31</v>
      </c>
      <c r="B30" s="76">
        <v>0</v>
      </c>
      <c r="C30" s="77">
        <f t="shared" si="14"/>
        <v>0</v>
      </c>
      <c r="D30" s="76">
        <v>15</v>
      </c>
      <c r="E30" s="77">
        <f t="shared" si="15"/>
        <v>3.5971223021582732</v>
      </c>
      <c r="F30" s="76">
        <v>133</v>
      </c>
      <c r="G30" s="77">
        <f t="shared" si="15"/>
        <v>2.4376832844574778</v>
      </c>
      <c r="H30" s="76">
        <v>1</v>
      </c>
      <c r="I30" s="77">
        <f t="shared" si="16"/>
        <v>0.57471264367816088</v>
      </c>
      <c r="J30" s="76">
        <v>6</v>
      </c>
      <c r="K30" s="77">
        <f t="shared" si="17"/>
        <v>0.9569377990430622</v>
      </c>
      <c r="L30" s="76">
        <v>1</v>
      </c>
      <c r="M30" s="77">
        <f t="shared" si="18"/>
        <v>0.90090090090090091</v>
      </c>
      <c r="N30" s="76">
        <v>156</v>
      </c>
      <c r="O30" s="77">
        <f t="shared" si="19"/>
        <v>2.1845679876767958</v>
      </c>
      <c r="P30" s="76"/>
      <c r="Q30" s="76"/>
      <c r="R30" s="76"/>
      <c r="S30" s="76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T30" s="44"/>
      <c r="AU30" s="44"/>
      <c r="AV30" s="44"/>
      <c r="AW30" s="44"/>
    </row>
    <row r="31" spans="1:50">
      <c r="A31" s="75" t="s">
        <v>32</v>
      </c>
      <c r="B31" s="79">
        <v>8</v>
      </c>
      <c r="C31" s="77">
        <f t="shared" si="14"/>
        <v>2.2471910112359552</v>
      </c>
      <c r="D31" s="79">
        <v>19</v>
      </c>
      <c r="E31" s="77">
        <f t="shared" si="15"/>
        <v>4.5563549160671464</v>
      </c>
      <c r="F31" s="79">
        <v>206</v>
      </c>
      <c r="G31" s="77">
        <f t="shared" si="15"/>
        <v>3.775659824046921</v>
      </c>
      <c r="H31" s="79">
        <v>1</v>
      </c>
      <c r="I31" s="77">
        <f t="shared" si="16"/>
        <v>0.57471264367816088</v>
      </c>
      <c r="J31" s="79">
        <v>13</v>
      </c>
      <c r="K31" s="77">
        <f t="shared" si="17"/>
        <v>2.073365231259968</v>
      </c>
      <c r="L31" s="79">
        <v>2</v>
      </c>
      <c r="M31" s="77">
        <f t="shared" si="18"/>
        <v>1.8018018018018018</v>
      </c>
      <c r="N31" s="79">
        <v>249</v>
      </c>
      <c r="O31" s="77">
        <f t="shared" si="19"/>
        <v>3.4869065957148857</v>
      </c>
      <c r="P31" s="79"/>
      <c r="Q31" s="79"/>
      <c r="R31" s="79"/>
      <c r="S31" s="79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T31" s="44"/>
      <c r="AU31" s="44"/>
      <c r="AV31" s="44"/>
      <c r="AW31" s="44"/>
    </row>
    <row r="32" spans="1:50">
      <c r="A32" s="75" t="s">
        <v>33</v>
      </c>
      <c r="B32" s="79">
        <v>2</v>
      </c>
      <c r="C32" s="77">
        <f t="shared" si="14"/>
        <v>0.5617977528089888</v>
      </c>
      <c r="D32" s="79">
        <v>13</v>
      </c>
      <c r="E32" s="77">
        <f t="shared" si="15"/>
        <v>3.1175059952038371</v>
      </c>
      <c r="F32" s="79">
        <v>142</v>
      </c>
      <c r="G32" s="77">
        <f t="shared" si="15"/>
        <v>2.6026392961876832</v>
      </c>
      <c r="H32" s="79">
        <v>4</v>
      </c>
      <c r="I32" s="77">
        <f t="shared" si="16"/>
        <v>2.2988505747126435</v>
      </c>
      <c r="J32" s="79">
        <v>21</v>
      </c>
      <c r="K32" s="77">
        <f t="shared" si="17"/>
        <v>3.3492822966507179</v>
      </c>
      <c r="L32" s="79">
        <v>2</v>
      </c>
      <c r="M32" s="77">
        <f t="shared" si="18"/>
        <v>1.8018018018018018</v>
      </c>
      <c r="N32" s="79">
        <v>184</v>
      </c>
      <c r="O32" s="77">
        <f t="shared" si="19"/>
        <v>2.5766699341828874</v>
      </c>
      <c r="P32" s="79"/>
      <c r="Q32" s="79"/>
      <c r="R32" s="79"/>
      <c r="S32" s="79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T32" s="44"/>
      <c r="AU32" s="44"/>
      <c r="AV32" s="44"/>
      <c r="AW32" s="44"/>
    </row>
    <row r="33" spans="1:50">
      <c r="A33" s="75" t="s">
        <v>34</v>
      </c>
      <c r="B33" s="79">
        <v>3</v>
      </c>
      <c r="C33" s="77">
        <f t="shared" si="14"/>
        <v>0.84269662921348309</v>
      </c>
      <c r="D33" s="79">
        <v>0</v>
      </c>
      <c r="E33" s="77">
        <f t="shared" si="15"/>
        <v>0</v>
      </c>
      <c r="F33" s="79">
        <v>6</v>
      </c>
      <c r="G33" s="77">
        <f t="shared" si="15"/>
        <v>0.10997067448680353</v>
      </c>
      <c r="H33" s="79">
        <v>0</v>
      </c>
      <c r="I33" s="77">
        <f t="shared" si="16"/>
        <v>0</v>
      </c>
      <c r="J33" s="79">
        <v>1</v>
      </c>
      <c r="K33" s="77">
        <f t="shared" si="17"/>
        <v>0.15948963317384371</v>
      </c>
      <c r="L33" s="79">
        <v>0</v>
      </c>
      <c r="M33" s="77">
        <f t="shared" si="18"/>
        <v>0</v>
      </c>
      <c r="N33" s="79">
        <v>10</v>
      </c>
      <c r="O33" s="77">
        <f t="shared" si="19"/>
        <v>0.14003640946646129</v>
      </c>
      <c r="P33" s="79"/>
      <c r="Q33" s="79"/>
      <c r="R33" s="79"/>
      <c r="S33" s="79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T33" s="44"/>
      <c r="AU33" s="44"/>
      <c r="AV33" s="44"/>
      <c r="AW33" s="44"/>
      <c r="AX33" s="44"/>
    </row>
    <row r="34" spans="1:50">
      <c r="A34" s="75" t="s">
        <v>35</v>
      </c>
      <c r="B34" s="79">
        <v>23</v>
      </c>
      <c r="C34" s="77">
        <f t="shared" si="14"/>
        <v>6.4606741573033712</v>
      </c>
      <c r="D34" s="79">
        <v>0</v>
      </c>
      <c r="E34" s="77">
        <f t="shared" si="15"/>
        <v>0</v>
      </c>
      <c r="F34" s="79">
        <v>2</v>
      </c>
      <c r="G34" s="77">
        <f t="shared" si="15"/>
        <v>3.6656891495601175E-2</v>
      </c>
      <c r="H34" s="79">
        <v>0</v>
      </c>
      <c r="I34" s="77">
        <f t="shared" si="16"/>
        <v>0</v>
      </c>
      <c r="J34" s="79">
        <v>0</v>
      </c>
      <c r="K34" s="77">
        <f t="shared" si="17"/>
        <v>0</v>
      </c>
      <c r="L34" s="79">
        <v>0</v>
      </c>
      <c r="M34" s="77">
        <f t="shared" si="18"/>
        <v>0</v>
      </c>
      <c r="N34" s="79">
        <v>25</v>
      </c>
      <c r="O34" s="77">
        <f t="shared" si="19"/>
        <v>0.35009102366615319</v>
      </c>
      <c r="P34" s="79"/>
      <c r="Q34" s="79"/>
      <c r="R34" s="79"/>
      <c r="S34" s="79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T34" s="44"/>
      <c r="AU34" s="44"/>
      <c r="AV34" s="44"/>
      <c r="AW34" s="44"/>
      <c r="AX34" s="44"/>
    </row>
    <row r="35" spans="1:50" ht="5.25" customHeight="1">
      <c r="A35" s="76"/>
      <c r="B35" s="79"/>
      <c r="C35" s="74"/>
      <c r="D35" s="79"/>
      <c r="E35" s="74"/>
      <c r="F35" s="79"/>
      <c r="G35" s="74"/>
      <c r="H35" s="79"/>
      <c r="I35" s="74"/>
      <c r="J35" s="79"/>
      <c r="K35" s="74"/>
      <c r="L35" s="79"/>
      <c r="M35" s="74"/>
      <c r="N35" s="79"/>
      <c r="O35" s="74"/>
      <c r="P35" s="79"/>
      <c r="Q35" s="79"/>
      <c r="R35" s="79"/>
      <c r="S35" s="79"/>
    </row>
    <row r="36" spans="1:50" ht="17.25">
      <c r="A36" s="72" t="s">
        <v>148</v>
      </c>
      <c r="B36" s="73">
        <v>86</v>
      </c>
      <c r="C36" s="74">
        <f t="shared" ref="C36:C46" si="20">B36/B$91*100</f>
        <v>24.157303370786519</v>
      </c>
      <c r="D36" s="73">
        <v>181</v>
      </c>
      <c r="E36" s="74">
        <f t="shared" ref="E36:G46" si="21">D36/D$91*100</f>
        <v>43.405275779376502</v>
      </c>
      <c r="F36" s="73">
        <v>1903</v>
      </c>
      <c r="G36" s="74">
        <f t="shared" si="21"/>
        <v>34.87903225806452</v>
      </c>
      <c r="H36" s="73">
        <v>40</v>
      </c>
      <c r="I36" s="74">
        <f t="shared" ref="I36:I46" si="22">H36/H$91*100</f>
        <v>22.988505747126435</v>
      </c>
      <c r="J36" s="73">
        <v>235</v>
      </c>
      <c r="K36" s="74">
        <f t="shared" ref="K36:K46" si="23">J36/J$91*100</f>
        <v>37.480063795853269</v>
      </c>
      <c r="L36" s="73">
        <v>34</v>
      </c>
      <c r="M36" s="74">
        <f t="shared" ref="M36:M46" si="24">L36/L$91*100</f>
        <v>30.630630630630627</v>
      </c>
      <c r="N36" s="73">
        <v>2479</v>
      </c>
      <c r="O36" s="74">
        <f t="shared" ref="O36:O46" si="25">N36/N$91*100</f>
        <v>34.715025906735754</v>
      </c>
      <c r="P36" s="73"/>
      <c r="Q36" s="73"/>
      <c r="R36" s="73"/>
      <c r="S36" s="73"/>
    </row>
    <row r="37" spans="1:50">
      <c r="A37" s="75" t="s">
        <v>37</v>
      </c>
      <c r="B37" s="79">
        <v>9</v>
      </c>
      <c r="C37" s="77">
        <f t="shared" si="20"/>
        <v>2.5280898876404492</v>
      </c>
      <c r="D37" s="79">
        <v>2</v>
      </c>
      <c r="E37" s="77">
        <f t="shared" si="21"/>
        <v>0.47961630695443641</v>
      </c>
      <c r="F37" s="79">
        <v>76</v>
      </c>
      <c r="G37" s="77">
        <f t="shared" si="21"/>
        <v>1.3929618768328444</v>
      </c>
      <c r="H37" s="79">
        <v>0</v>
      </c>
      <c r="I37" s="77">
        <f t="shared" si="22"/>
        <v>0</v>
      </c>
      <c r="J37" s="79">
        <v>7</v>
      </c>
      <c r="K37" s="77">
        <f t="shared" si="23"/>
        <v>1.1164274322169059</v>
      </c>
      <c r="L37" s="79">
        <v>1</v>
      </c>
      <c r="M37" s="77">
        <f t="shared" si="24"/>
        <v>0.90090090090090091</v>
      </c>
      <c r="N37" s="79">
        <v>95</v>
      </c>
      <c r="O37" s="77">
        <f t="shared" si="25"/>
        <v>1.3303458899313823</v>
      </c>
      <c r="P37" s="79"/>
      <c r="Q37" s="79"/>
      <c r="R37" s="79"/>
      <c r="S37" s="79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T37" s="44"/>
      <c r="AU37" s="44"/>
      <c r="AV37" s="44"/>
      <c r="AW37" s="44"/>
      <c r="AX37" s="44"/>
    </row>
    <row r="38" spans="1:50">
      <c r="A38" s="75" t="s">
        <v>38</v>
      </c>
      <c r="B38" s="76">
        <v>0</v>
      </c>
      <c r="C38" s="77">
        <f t="shared" si="20"/>
        <v>0</v>
      </c>
      <c r="D38" s="76">
        <v>0</v>
      </c>
      <c r="E38" s="77">
        <f t="shared" si="21"/>
        <v>0</v>
      </c>
      <c r="F38" s="76">
        <v>20</v>
      </c>
      <c r="G38" s="77">
        <f t="shared" si="21"/>
        <v>0.36656891495601174</v>
      </c>
      <c r="H38" s="76">
        <v>0</v>
      </c>
      <c r="I38" s="77">
        <f t="shared" si="22"/>
        <v>0</v>
      </c>
      <c r="J38" s="76">
        <v>1</v>
      </c>
      <c r="K38" s="77">
        <f t="shared" si="23"/>
        <v>0.15948963317384371</v>
      </c>
      <c r="L38" s="76">
        <v>1</v>
      </c>
      <c r="M38" s="77">
        <f t="shared" si="24"/>
        <v>0.90090090090090091</v>
      </c>
      <c r="N38" s="76">
        <v>22</v>
      </c>
      <c r="O38" s="77">
        <f t="shared" si="25"/>
        <v>0.30808010082621479</v>
      </c>
      <c r="P38" s="76"/>
      <c r="Q38" s="76"/>
      <c r="R38" s="76"/>
      <c r="S38" s="76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T38" s="44"/>
      <c r="AU38" s="44"/>
      <c r="AV38" s="44"/>
      <c r="AW38" s="44"/>
      <c r="AX38" s="44"/>
    </row>
    <row r="39" spans="1:50">
      <c r="A39" s="75" t="s">
        <v>39</v>
      </c>
      <c r="B39" s="79">
        <v>10</v>
      </c>
      <c r="C39" s="77">
        <f t="shared" si="20"/>
        <v>2.8089887640449436</v>
      </c>
      <c r="D39" s="79">
        <v>46</v>
      </c>
      <c r="E39" s="77">
        <f t="shared" si="21"/>
        <v>11.031175059952037</v>
      </c>
      <c r="F39" s="79">
        <v>351</v>
      </c>
      <c r="G39" s="77">
        <f t="shared" si="21"/>
        <v>6.4332844574780061</v>
      </c>
      <c r="H39" s="79">
        <v>3</v>
      </c>
      <c r="I39" s="77">
        <f t="shared" si="22"/>
        <v>1.7241379310344827</v>
      </c>
      <c r="J39" s="79">
        <v>43</v>
      </c>
      <c r="K39" s="77">
        <f t="shared" si="23"/>
        <v>6.8580542264752795</v>
      </c>
      <c r="L39" s="79">
        <v>10</v>
      </c>
      <c r="M39" s="77">
        <f t="shared" si="24"/>
        <v>9.0090090090090094</v>
      </c>
      <c r="N39" s="79">
        <v>463</v>
      </c>
      <c r="O39" s="77">
        <f t="shared" si="25"/>
        <v>6.483685758297157</v>
      </c>
      <c r="P39" s="79"/>
      <c r="Q39" s="79"/>
      <c r="R39" s="79"/>
      <c r="S39" s="79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T39" s="44"/>
      <c r="AU39" s="44"/>
      <c r="AV39" s="44"/>
      <c r="AW39" s="44"/>
      <c r="AX39" s="44"/>
    </row>
    <row r="40" spans="1:50">
      <c r="A40" s="75" t="s">
        <v>40</v>
      </c>
      <c r="B40" s="79">
        <v>3</v>
      </c>
      <c r="C40" s="77">
        <f t="shared" si="20"/>
        <v>0.84269662921348309</v>
      </c>
      <c r="D40" s="79">
        <v>0</v>
      </c>
      <c r="E40" s="77">
        <f t="shared" si="21"/>
        <v>0</v>
      </c>
      <c r="F40" s="79">
        <v>51</v>
      </c>
      <c r="G40" s="77">
        <f t="shared" si="21"/>
        <v>0.93475073313782997</v>
      </c>
      <c r="H40" s="79">
        <v>2</v>
      </c>
      <c r="I40" s="77">
        <f t="shared" si="22"/>
        <v>1.1494252873563218</v>
      </c>
      <c r="J40" s="79">
        <v>7</v>
      </c>
      <c r="K40" s="77">
        <f t="shared" si="23"/>
        <v>1.1164274322169059</v>
      </c>
      <c r="L40" s="79">
        <v>2</v>
      </c>
      <c r="M40" s="77">
        <f t="shared" si="24"/>
        <v>1.8018018018018018</v>
      </c>
      <c r="N40" s="79">
        <v>65</v>
      </c>
      <c r="O40" s="77">
        <f t="shared" si="25"/>
        <v>0.91023666153199834</v>
      </c>
      <c r="P40" s="79"/>
      <c r="Q40" s="79"/>
      <c r="R40" s="79"/>
      <c r="S40" s="79"/>
      <c r="AW40" s="44"/>
      <c r="AX40" s="44"/>
    </row>
    <row r="41" spans="1:50">
      <c r="A41" s="75" t="s">
        <v>41</v>
      </c>
      <c r="B41" s="79">
        <v>57</v>
      </c>
      <c r="C41" s="77">
        <f t="shared" si="20"/>
        <v>16.011235955056179</v>
      </c>
      <c r="D41" s="79">
        <v>39</v>
      </c>
      <c r="E41" s="77">
        <f t="shared" si="21"/>
        <v>9.3525179856115113</v>
      </c>
      <c r="F41" s="79">
        <v>977</v>
      </c>
      <c r="G41" s="77">
        <f t="shared" si="21"/>
        <v>17.906891495601172</v>
      </c>
      <c r="H41" s="79">
        <v>17</v>
      </c>
      <c r="I41" s="77">
        <f t="shared" si="22"/>
        <v>9.7701149425287355</v>
      </c>
      <c r="J41" s="79">
        <v>127</v>
      </c>
      <c r="K41" s="77">
        <f t="shared" si="23"/>
        <v>20.25518341307815</v>
      </c>
      <c r="L41" s="79">
        <v>18</v>
      </c>
      <c r="M41" s="77">
        <f t="shared" si="24"/>
        <v>16.216216216216218</v>
      </c>
      <c r="N41" s="79">
        <v>1235</v>
      </c>
      <c r="O41" s="77">
        <f t="shared" si="25"/>
        <v>17.294496569107967</v>
      </c>
      <c r="P41" s="79"/>
      <c r="Q41" s="79"/>
      <c r="R41" s="79"/>
      <c r="S41" s="79"/>
      <c r="AW41" s="44"/>
      <c r="AX41" s="44"/>
    </row>
    <row r="42" spans="1:50">
      <c r="A42" s="75" t="s">
        <v>42</v>
      </c>
      <c r="B42" s="79">
        <v>26</v>
      </c>
      <c r="C42" s="77">
        <f t="shared" si="20"/>
        <v>7.3033707865168536</v>
      </c>
      <c r="D42" s="79">
        <v>47</v>
      </c>
      <c r="E42" s="77">
        <f t="shared" si="21"/>
        <v>11.270983213429256</v>
      </c>
      <c r="F42" s="79">
        <v>532</v>
      </c>
      <c r="G42" s="77">
        <f t="shared" si="21"/>
        <v>9.7507331378299114</v>
      </c>
      <c r="H42" s="79">
        <v>10</v>
      </c>
      <c r="I42" s="77">
        <f t="shared" si="22"/>
        <v>5.7471264367816088</v>
      </c>
      <c r="J42" s="79">
        <v>82</v>
      </c>
      <c r="K42" s="77">
        <f t="shared" si="23"/>
        <v>13.078149920255184</v>
      </c>
      <c r="L42" s="79">
        <v>8</v>
      </c>
      <c r="M42" s="77">
        <f t="shared" si="24"/>
        <v>7.2072072072072073</v>
      </c>
      <c r="N42" s="79">
        <v>705</v>
      </c>
      <c r="O42" s="77">
        <f t="shared" si="25"/>
        <v>9.8725668673855189</v>
      </c>
      <c r="P42" s="79"/>
      <c r="Q42" s="79"/>
      <c r="R42" s="79"/>
      <c r="S42" s="79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T42" s="44"/>
      <c r="AU42" s="44"/>
      <c r="AV42" s="44"/>
      <c r="AW42" s="44"/>
      <c r="AX42" s="44"/>
    </row>
    <row r="43" spans="1:50">
      <c r="A43" s="75" t="s">
        <v>43</v>
      </c>
      <c r="B43" s="79">
        <v>0</v>
      </c>
      <c r="C43" s="77">
        <f t="shared" si="20"/>
        <v>0</v>
      </c>
      <c r="D43" s="79">
        <v>1</v>
      </c>
      <c r="E43" s="77">
        <f t="shared" si="21"/>
        <v>0.23980815347721821</v>
      </c>
      <c r="F43" s="79">
        <v>28</v>
      </c>
      <c r="G43" s="77">
        <f t="shared" si="21"/>
        <v>0.51319648093841641</v>
      </c>
      <c r="H43" s="79">
        <v>1</v>
      </c>
      <c r="I43" s="77">
        <f t="shared" si="22"/>
        <v>0.57471264367816088</v>
      </c>
      <c r="J43" s="79">
        <v>4</v>
      </c>
      <c r="K43" s="77">
        <f t="shared" si="23"/>
        <v>0.63795853269537484</v>
      </c>
      <c r="L43" s="79">
        <v>1</v>
      </c>
      <c r="M43" s="77">
        <f t="shared" si="24"/>
        <v>0.90090090090090091</v>
      </c>
      <c r="N43" s="79">
        <v>35</v>
      </c>
      <c r="O43" s="77">
        <f t="shared" si="25"/>
        <v>0.49012743313261453</v>
      </c>
      <c r="P43" s="79"/>
      <c r="Q43" s="79"/>
      <c r="R43" s="79"/>
      <c r="S43" s="79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T43" s="44"/>
      <c r="AU43" s="44"/>
      <c r="AV43" s="44"/>
      <c r="AW43" s="44"/>
      <c r="AX43" s="44"/>
    </row>
    <row r="44" spans="1:50">
      <c r="A44" s="75" t="s">
        <v>44</v>
      </c>
      <c r="B44" s="79">
        <v>1</v>
      </c>
      <c r="C44" s="77">
        <f t="shared" si="20"/>
        <v>0.2808988764044944</v>
      </c>
      <c r="D44" s="79">
        <v>18</v>
      </c>
      <c r="E44" s="77">
        <f t="shared" si="21"/>
        <v>4.3165467625899279</v>
      </c>
      <c r="F44" s="79">
        <v>128</v>
      </c>
      <c r="G44" s="77">
        <f t="shared" si="21"/>
        <v>2.3460410557184752</v>
      </c>
      <c r="H44" s="79">
        <v>14</v>
      </c>
      <c r="I44" s="77">
        <f t="shared" si="22"/>
        <v>8.0459770114942533</v>
      </c>
      <c r="J44" s="79">
        <v>13</v>
      </c>
      <c r="K44" s="77">
        <f t="shared" si="23"/>
        <v>2.073365231259968</v>
      </c>
      <c r="L44" s="79">
        <v>0</v>
      </c>
      <c r="M44" s="77">
        <f t="shared" si="24"/>
        <v>0</v>
      </c>
      <c r="N44" s="79">
        <v>174</v>
      </c>
      <c r="O44" s="77">
        <f t="shared" si="25"/>
        <v>2.4366335247164264</v>
      </c>
      <c r="P44" s="79"/>
      <c r="Q44" s="79"/>
      <c r="R44" s="79"/>
      <c r="S44" s="79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T44" s="44"/>
      <c r="AU44" s="44"/>
      <c r="AV44" s="44"/>
      <c r="AW44" s="44"/>
      <c r="AX44" s="44"/>
    </row>
    <row r="45" spans="1:50">
      <c r="A45" s="75" t="s">
        <v>45</v>
      </c>
      <c r="B45" s="79">
        <v>3</v>
      </c>
      <c r="C45" s="77">
        <f t="shared" si="20"/>
        <v>0.84269662921348309</v>
      </c>
      <c r="D45" s="79">
        <v>7</v>
      </c>
      <c r="E45" s="77">
        <f t="shared" si="21"/>
        <v>1.6786570743405276</v>
      </c>
      <c r="F45" s="79">
        <v>93</v>
      </c>
      <c r="G45" s="77">
        <f t="shared" si="21"/>
        <v>1.7045454545454544</v>
      </c>
      <c r="H45" s="79">
        <v>2</v>
      </c>
      <c r="I45" s="77">
        <f t="shared" si="22"/>
        <v>1.1494252873563218</v>
      </c>
      <c r="J45" s="79">
        <v>14</v>
      </c>
      <c r="K45" s="77">
        <f t="shared" si="23"/>
        <v>2.2328548644338118</v>
      </c>
      <c r="L45" s="79">
        <v>1</v>
      </c>
      <c r="M45" s="77">
        <f t="shared" si="24"/>
        <v>0.90090090090090091</v>
      </c>
      <c r="N45" s="79">
        <v>120</v>
      </c>
      <c r="O45" s="77">
        <f t="shared" si="25"/>
        <v>1.6804369135975352</v>
      </c>
      <c r="P45" s="79"/>
      <c r="Q45" s="79"/>
      <c r="R45" s="79"/>
      <c r="S45" s="79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T45" s="44"/>
      <c r="AU45" s="44"/>
      <c r="AV45" s="44"/>
      <c r="AW45" s="44"/>
      <c r="AX45" s="44"/>
    </row>
    <row r="46" spans="1:50">
      <c r="A46" s="75" t="s">
        <v>46</v>
      </c>
      <c r="B46" s="79">
        <v>12</v>
      </c>
      <c r="C46" s="77">
        <f t="shared" si="20"/>
        <v>3.3707865168539324</v>
      </c>
      <c r="D46" s="79">
        <v>92</v>
      </c>
      <c r="E46" s="77">
        <f t="shared" si="21"/>
        <v>22.062350119904075</v>
      </c>
      <c r="F46" s="79">
        <v>415</v>
      </c>
      <c r="G46" s="77">
        <f t="shared" si="21"/>
        <v>7.6063049853372435</v>
      </c>
      <c r="H46" s="79">
        <v>5</v>
      </c>
      <c r="I46" s="77">
        <f t="shared" si="22"/>
        <v>2.8735632183908044</v>
      </c>
      <c r="J46" s="79">
        <v>34</v>
      </c>
      <c r="K46" s="77">
        <f t="shared" si="23"/>
        <v>5.4226475279106863</v>
      </c>
      <c r="L46" s="79">
        <v>6</v>
      </c>
      <c r="M46" s="77">
        <f t="shared" si="24"/>
        <v>5.4054054054054053</v>
      </c>
      <c r="N46" s="79">
        <v>564</v>
      </c>
      <c r="O46" s="77">
        <f t="shared" si="25"/>
        <v>7.8980534939084164</v>
      </c>
      <c r="P46" s="79"/>
      <c r="Q46" s="79"/>
      <c r="R46" s="79"/>
      <c r="S46" s="79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T46" s="44"/>
      <c r="AU46" s="44"/>
      <c r="AV46" s="44"/>
      <c r="AW46" s="44"/>
      <c r="AX46" s="44"/>
    </row>
    <row r="47" spans="1:50" ht="3.75" customHeight="1">
      <c r="A47" s="76"/>
      <c r="B47" s="79"/>
      <c r="C47" s="74"/>
      <c r="D47" s="79"/>
      <c r="E47" s="74"/>
      <c r="F47" s="79"/>
      <c r="G47" s="74"/>
      <c r="H47" s="79"/>
      <c r="I47" s="74"/>
      <c r="J47" s="79"/>
      <c r="K47" s="74"/>
      <c r="L47" s="79"/>
      <c r="M47" s="74"/>
      <c r="N47" s="79"/>
      <c r="O47" s="74"/>
      <c r="P47" s="79"/>
      <c r="Q47" s="79"/>
      <c r="R47" s="79"/>
      <c r="S47" s="79"/>
    </row>
    <row r="48" spans="1:50" ht="17.25">
      <c r="A48" s="72" t="s">
        <v>149</v>
      </c>
      <c r="B48" s="73">
        <v>8</v>
      </c>
      <c r="C48" s="74">
        <f t="shared" ref="C48:C58" si="26">B48/B$91*100</f>
        <v>2.2471910112359552</v>
      </c>
      <c r="D48" s="73">
        <v>14</v>
      </c>
      <c r="E48" s="74">
        <f t="shared" ref="E48:G58" si="27">D48/D$91*100</f>
        <v>3.3573141486810552</v>
      </c>
      <c r="F48" s="73">
        <v>368</v>
      </c>
      <c r="G48" s="74">
        <f t="shared" si="27"/>
        <v>6.7448680351906152</v>
      </c>
      <c r="H48" s="73">
        <v>6</v>
      </c>
      <c r="I48" s="74">
        <f t="shared" ref="I48:I58" si="28">H48/H$91*100</f>
        <v>3.4482758620689653</v>
      </c>
      <c r="J48" s="73">
        <v>30</v>
      </c>
      <c r="K48" s="74">
        <f t="shared" ref="K48:K58" si="29">J48/J$91*100</f>
        <v>4.7846889952153111</v>
      </c>
      <c r="L48" s="73">
        <v>4</v>
      </c>
      <c r="M48" s="74">
        <f t="shared" ref="M48:M58" si="30">L48/L$91*100</f>
        <v>3.6036036036036037</v>
      </c>
      <c r="N48" s="73">
        <v>430</v>
      </c>
      <c r="O48" s="74">
        <f t="shared" ref="O48:O58" si="31">N48/N$91*100</f>
        <v>6.0215656070578349</v>
      </c>
      <c r="P48" s="73"/>
      <c r="Q48" s="73"/>
      <c r="R48" s="73"/>
      <c r="S48" s="73"/>
    </row>
    <row r="49" spans="1:50">
      <c r="A49" s="75" t="s">
        <v>48</v>
      </c>
      <c r="B49" s="79">
        <v>0</v>
      </c>
      <c r="C49" s="77">
        <f t="shared" si="26"/>
        <v>0</v>
      </c>
      <c r="D49" s="79">
        <v>6</v>
      </c>
      <c r="E49" s="77">
        <f t="shared" si="27"/>
        <v>1.4388489208633095</v>
      </c>
      <c r="F49" s="79">
        <v>108</v>
      </c>
      <c r="G49" s="77">
        <f t="shared" si="27"/>
        <v>1.9794721407624634</v>
      </c>
      <c r="H49" s="79">
        <v>1</v>
      </c>
      <c r="I49" s="77">
        <f t="shared" si="28"/>
        <v>0.57471264367816088</v>
      </c>
      <c r="J49" s="79">
        <v>9</v>
      </c>
      <c r="K49" s="77">
        <f t="shared" si="29"/>
        <v>1.4354066985645932</v>
      </c>
      <c r="L49" s="79">
        <v>1</v>
      </c>
      <c r="M49" s="77">
        <f t="shared" si="30"/>
        <v>0.90090090090090091</v>
      </c>
      <c r="N49" s="79">
        <v>125</v>
      </c>
      <c r="O49" s="77">
        <f t="shared" si="31"/>
        <v>1.7504551183307662</v>
      </c>
      <c r="P49" s="79"/>
      <c r="Q49" s="79"/>
      <c r="R49" s="79"/>
      <c r="S49" s="79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T49" s="44"/>
      <c r="AU49" s="44"/>
      <c r="AV49" s="44"/>
      <c r="AW49" s="44"/>
      <c r="AX49" s="44"/>
    </row>
    <row r="50" spans="1:50">
      <c r="A50" s="75" t="s">
        <v>49</v>
      </c>
      <c r="B50" s="79">
        <v>1</v>
      </c>
      <c r="C50" s="77">
        <f t="shared" si="26"/>
        <v>0.2808988764044944</v>
      </c>
      <c r="D50" s="79">
        <v>4</v>
      </c>
      <c r="E50" s="77">
        <f t="shared" si="27"/>
        <v>0.95923261390887282</v>
      </c>
      <c r="F50" s="79">
        <v>42</v>
      </c>
      <c r="G50" s="77">
        <f t="shared" si="27"/>
        <v>0.76979472140762462</v>
      </c>
      <c r="H50" s="79">
        <v>0</v>
      </c>
      <c r="I50" s="77">
        <f t="shared" si="28"/>
        <v>0</v>
      </c>
      <c r="J50" s="79">
        <v>3</v>
      </c>
      <c r="K50" s="77">
        <f t="shared" si="29"/>
        <v>0.4784688995215311</v>
      </c>
      <c r="L50" s="79">
        <v>1</v>
      </c>
      <c r="M50" s="77">
        <f t="shared" si="30"/>
        <v>0.90090090090090091</v>
      </c>
      <c r="N50" s="79">
        <v>51</v>
      </c>
      <c r="O50" s="77">
        <f t="shared" si="31"/>
        <v>0.71418568827895246</v>
      </c>
      <c r="P50" s="79"/>
      <c r="Q50" s="79"/>
      <c r="R50" s="79"/>
      <c r="S50" s="79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T50" s="44"/>
      <c r="AU50" s="44"/>
      <c r="AV50" s="44"/>
      <c r="AW50" s="44"/>
      <c r="AX50" s="44"/>
    </row>
    <row r="51" spans="1:50">
      <c r="A51" s="75" t="s">
        <v>50</v>
      </c>
      <c r="B51" s="76">
        <v>0</v>
      </c>
      <c r="C51" s="77">
        <f t="shared" si="26"/>
        <v>0</v>
      </c>
      <c r="D51" s="76">
        <v>0</v>
      </c>
      <c r="E51" s="77">
        <f t="shared" si="27"/>
        <v>0</v>
      </c>
      <c r="F51" s="76">
        <v>57</v>
      </c>
      <c r="G51" s="77">
        <f t="shared" si="27"/>
        <v>1.0447214076246334</v>
      </c>
      <c r="H51" s="76">
        <v>0</v>
      </c>
      <c r="I51" s="77">
        <f t="shared" si="28"/>
        <v>0</v>
      </c>
      <c r="J51" s="76">
        <v>5</v>
      </c>
      <c r="K51" s="77">
        <f t="shared" si="29"/>
        <v>0.79744816586921841</v>
      </c>
      <c r="L51" s="76">
        <v>1</v>
      </c>
      <c r="M51" s="77">
        <f t="shared" si="30"/>
        <v>0.90090090090090091</v>
      </c>
      <c r="N51" s="76">
        <v>63</v>
      </c>
      <c r="O51" s="77">
        <f t="shared" si="31"/>
        <v>0.88222937963870607</v>
      </c>
      <c r="P51" s="76"/>
      <c r="Q51" s="76"/>
      <c r="R51" s="76"/>
      <c r="S51" s="76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T51" s="44"/>
      <c r="AU51" s="44"/>
      <c r="AV51" s="44"/>
      <c r="AW51" s="44"/>
      <c r="AX51" s="44"/>
    </row>
    <row r="52" spans="1:50">
      <c r="A52" s="75" t="s">
        <v>51</v>
      </c>
      <c r="B52" s="76">
        <v>0</v>
      </c>
      <c r="C52" s="77">
        <f t="shared" si="26"/>
        <v>0</v>
      </c>
      <c r="D52" s="76">
        <v>0</v>
      </c>
      <c r="E52" s="77">
        <f t="shared" si="27"/>
        <v>0</v>
      </c>
      <c r="F52" s="76">
        <v>8</v>
      </c>
      <c r="G52" s="77">
        <f t="shared" si="27"/>
        <v>0.1466275659824047</v>
      </c>
      <c r="H52" s="76">
        <v>0</v>
      </c>
      <c r="I52" s="77">
        <f t="shared" si="28"/>
        <v>0</v>
      </c>
      <c r="J52" s="76">
        <v>0</v>
      </c>
      <c r="K52" s="77">
        <f t="shared" si="29"/>
        <v>0</v>
      </c>
      <c r="L52" s="76">
        <v>0</v>
      </c>
      <c r="M52" s="77">
        <f t="shared" si="30"/>
        <v>0</v>
      </c>
      <c r="N52" s="76">
        <v>8</v>
      </c>
      <c r="O52" s="77">
        <f t="shared" si="31"/>
        <v>0.11202912757316903</v>
      </c>
      <c r="P52" s="76"/>
      <c r="Q52" s="76"/>
      <c r="R52" s="76"/>
      <c r="S52" s="76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T52" s="44"/>
      <c r="AU52" s="44"/>
      <c r="AV52" s="44"/>
      <c r="AW52" s="44"/>
      <c r="AX52" s="44"/>
    </row>
    <row r="53" spans="1:50">
      <c r="A53" s="75" t="s">
        <v>52</v>
      </c>
      <c r="B53" s="79">
        <v>0</v>
      </c>
      <c r="C53" s="77">
        <f t="shared" si="26"/>
        <v>0</v>
      </c>
      <c r="D53" s="79">
        <v>2</v>
      </c>
      <c r="E53" s="77">
        <f t="shared" si="27"/>
        <v>0.47961630695443641</v>
      </c>
      <c r="F53" s="79">
        <v>104</v>
      </c>
      <c r="G53" s="77">
        <f t="shared" si="27"/>
        <v>1.9061583577712611</v>
      </c>
      <c r="H53" s="79">
        <v>1</v>
      </c>
      <c r="I53" s="77">
        <f t="shared" si="28"/>
        <v>0.57471264367816088</v>
      </c>
      <c r="J53" s="79">
        <v>5</v>
      </c>
      <c r="K53" s="77">
        <f t="shared" si="29"/>
        <v>0.79744816586921841</v>
      </c>
      <c r="L53" s="79">
        <v>2</v>
      </c>
      <c r="M53" s="77">
        <f t="shared" si="30"/>
        <v>1.8018018018018018</v>
      </c>
      <c r="N53" s="79">
        <v>114</v>
      </c>
      <c r="O53" s="77">
        <f t="shared" si="31"/>
        <v>1.5964150679176585</v>
      </c>
      <c r="P53" s="79"/>
      <c r="Q53" s="79"/>
      <c r="R53" s="79"/>
      <c r="S53" s="79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T53" s="44"/>
      <c r="AU53" s="44"/>
      <c r="AV53" s="44"/>
      <c r="AW53" s="44"/>
      <c r="AX53" s="44"/>
    </row>
    <row r="54" spans="1:50">
      <c r="A54" s="75" t="s">
        <v>53</v>
      </c>
      <c r="B54" s="79">
        <v>6</v>
      </c>
      <c r="C54" s="77">
        <f t="shared" si="26"/>
        <v>1.6853932584269662</v>
      </c>
      <c r="D54" s="79">
        <v>0</v>
      </c>
      <c r="E54" s="77">
        <f t="shared" si="27"/>
        <v>0</v>
      </c>
      <c r="F54" s="79">
        <v>1</v>
      </c>
      <c r="G54" s="77">
        <f t="shared" si="27"/>
        <v>1.8328445747800588E-2</v>
      </c>
      <c r="H54" s="79">
        <v>1</v>
      </c>
      <c r="I54" s="77">
        <f t="shared" si="28"/>
        <v>0.57471264367816088</v>
      </c>
      <c r="J54" s="79">
        <v>1</v>
      </c>
      <c r="K54" s="77">
        <f t="shared" si="29"/>
        <v>0.15948963317384371</v>
      </c>
      <c r="L54" s="79">
        <v>0</v>
      </c>
      <c r="M54" s="77">
        <f t="shared" si="30"/>
        <v>0</v>
      </c>
      <c r="N54" s="79">
        <v>9</v>
      </c>
      <c r="O54" s="77">
        <f t="shared" si="31"/>
        <v>0.12603276851981515</v>
      </c>
      <c r="P54" s="79"/>
      <c r="Q54" s="79"/>
      <c r="R54" s="79"/>
      <c r="S54" s="79"/>
      <c r="AW54" s="44"/>
      <c r="AX54" s="44"/>
    </row>
    <row r="55" spans="1:50">
      <c r="A55" s="75" t="s">
        <v>54</v>
      </c>
      <c r="B55" s="79">
        <v>5</v>
      </c>
      <c r="C55" s="77">
        <f t="shared" si="26"/>
        <v>1.4044943820224718</v>
      </c>
      <c r="D55" s="79">
        <v>1</v>
      </c>
      <c r="E55" s="77">
        <f t="shared" si="27"/>
        <v>0.23980815347721821</v>
      </c>
      <c r="F55" s="79">
        <v>2</v>
      </c>
      <c r="G55" s="77">
        <f t="shared" si="27"/>
        <v>3.6656891495601175E-2</v>
      </c>
      <c r="H55" s="79">
        <v>0</v>
      </c>
      <c r="I55" s="77">
        <f t="shared" si="28"/>
        <v>0</v>
      </c>
      <c r="J55" s="79">
        <v>0</v>
      </c>
      <c r="K55" s="77">
        <f t="shared" si="29"/>
        <v>0</v>
      </c>
      <c r="L55" s="79">
        <v>0</v>
      </c>
      <c r="M55" s="77">
        <f t="shared" si="30"/>
        <v>0</v>
      </c>
      <c r="N55" s="79">
        <v>8</v>
      </c>
      <c r="O55" s="77">
        <f t="shared" si="31"/>
        <v>0.11202912757316903</v>
      </c>
      <c r="P55" s="79"/>
      <c r="Q55" s="79"/>
      <c r="R55" s="79"/>
      <c r="S55" s="79"/>
      <c r="AW55" s="44"/>
      <c r="AX55" s="44"/>
    </row>
    <row r="56" spans="1:50">
      <c r="A56" s="75" t="s">
        <v>55</v>
      </c>
      <c r="B56" s="76">
        <v>0</v>
      </c>
      <c r="C56" s="77">
        <f t="shared" si="26"/>
        <v>0</v>
      </c>
      <c r="D56" s="76">
        <v>0</v>
      </c>
      <c r="E56" s="77">
        <f t="shared" si="27"/>
        <v>0</v>
      </c>
      <c r="F56" s="76">
        <v>8</v>
      </c>
      <c r="G56" s="77">
        <f t="shared" si="27"/>
        <v>0.1466275659824047</v>
      </c>
      <c r="H56" s="76">
        <v>0</v>
      </c>
      <c r="I56" s="77">
        <f t="shared" si="28"/>
        <v>0</v>
      </c>
      <c r="J56" s="76">
        <v>1</v>
      </c>
      <c r="K56" s="77">
        <f t="shared" si="29"/>
        <v>0.15948963317384371</v>
      </c>
      <c r="L56" s="76">
        <v>0</v>
      </c>
      <c r="M56" s="77">
        <f t="shared" si="30"/>
        <v>0</v>
      </c>
      <c r="N56" s="76">
        <v>9</v>
      </c>
      <c r="O56" s="77">
        <f t="shared" si="31"/>
        <v>0.12603276851981515</v>
      </c>
      <c r="P56" s="76"/>
      <c r="Q56" s="76"/>
      <c r="R56" s="76"/>
      <c r="S56" s="76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T56" s="44"/>
      <c r="AU56" s="44"/>
      <c r="AV56" s="44"/>
      <c r="AW56" s="44"/>
      <c r="AX56" s="44"/>
    </row>
    <row r="57" spans="1:50">
      <c r="A57" s="75" t="s">
        <v>56</v>
      </c>
      <c r="B57" s="76">
        <v>0</v>
      </c>
      <c r="C57" s="77">
        <f t="shared" si="26"/>
        <v>0</v>
      </c>
      <c r="D57" s="76">
        <v>0</v>
      </c>
      <c r="E57" s="77">
        <f t="shared" si="27"/>
        <v>0</v>
      </c>
      <c r="F57" s="76">
        <v>66</v>
      </c>
      <c r="G57" s="77">
        <f t="shared" si="27"/>
        <v>1.2096774193548387</v>
      </c>
      <c r="H57" s="76">
        <v>1</v>
      </c>
      <c r="I57" s="77">
        <f t="shared" si="28"/>
        <v>0.57471264367816088</v>
      </c>
      <c r="J57" s="76">
        <v>12</v>
      </c>
      <c r="K57" s="77">
        <f t="shared" si="29"/>
        <v>1.9138755980861244</v>
      </c>
      <c r="L57" s="76">
        <v>1</v>
      </c>
      <c r="M57" s="77">
        <f t="shared" si="30"/>
        <v>0.90090090090090091</v>
      </c>
      <c r="N57" s="76">
        <v>80</v>
      </c>
      <c r="O57" s="77">
        <f t="shared" si="31"/>
        <v>1.1202912757316903</v>
      </c>
      <c r="P57" s="76"/>
      <c r="Q57" s="76"/>
      <c r="R57" s="76"/>
      <c r="S57" s="76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T57" s="44"/>
      <c r="AU57" s="44"/>
      <c r="AV57" s="44"/>
      <c r="AW57" s="44"/>
      <c r="AX57" s="44"/>
    </row>
    <row r="58" spans="1:50">
      <c r="A58" s="75" t="s">
        <v>57</v>
      </c>
      <c r="B58" s="79">
        <v>0</v>
      </c>
      <c r="C58" s="77">
        <f t="shared" si="26"/>
        <v>0</v>
      </c>
      <c r="D58" s="79">
        <v>2</v>
      </c>
      <c r="E58" s="77">
        <f t="shared" si="27"/>
        <v>0.47961630695443641</v>
      </c>
      <c r="F58" s="79">
        <v>17</v>
      </c>
      <c r="G58" s="77">
        <f t="shared" si="27"/>
        <v>0.31158357771260997</v>
      </c>
      <c r="H58" s="79">
        <v>2</v>
      </c>
      <c r="I58" s="77">
        <f t="shared" si="28"/>
        <v>1.1494252873563218</v>
      </c>
      <c r="J58" s="79">
        <v>5</v>
      </c>
      <c r="K58" s="77">
        <f t="shared" si="29"/>
        <v>0.79744816586921841</v>
      </c>
      <c r="L58" s="79">
        <v>0</v>
      </c>
      <c r="M58" s="77">
        <f t="shared" si="30"/>
        <v>0</v>
      </c>
      <c r="N58" s="79">
        <v>26</v>
      </c>
      <c r="O58" s="77">
        <f t="shared" si="31"/>
        <v>0.36409466461279932</v>
      </c>
      <c r="P58" s="79"/>
      <c r="Q58" s="79"/>
      <c r="R58" s="79"/>
      <c r="S58" s="79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T58" s="44"/>
      <c r="AU58" s="44"/>
      <c r="AV58" s="44"/>
      <c r="AW58" s="44"/>
      <c r="AX58" s="44"/>
    </row>
    <row r="59" spans="1:50" ht="4.5" customHeight="1">
      <c r="A59" s="76"/>
      <c r="B59" s="79"/>
      <c r="C59" s="74"/>
      <c r="D59" s="79"/>
      <c r="E59" s="74"/>
      <c r="F59" s="79"/>
      <c r="G59" s="74"/>
      <c r="H59" s="79"/>
      <c r="I59" s="74"/>
      <c r="J59" s="79"/>
      <c r="K59" s="74"/>
      <c r="L59" s="79"/>
      <c r="M59" s="74"/>
      <c r="N59" s="79"/>
      <c r="O59" s="74"/>
      <c r="P59" s="79"/>
      <c r="Q59" s="79"/>
      <c r="R59" s="79"/>
      <c r="S59" s="79"/>
    </row>
    <row r="60" spans="1:50" ht="17.25">
      <c r="A60" s="72" t="s">
        <v>150</v>
      </c>
      <c r="B60" s="73">
        <v>17</v>
      </c>
      <c r="C60" s="74">
        <f t="shared" ref="C60:C67" si="32">B60/B$91*100</f>
        <v>4.7752808988764039</v>
      </c>
      <c r="D60" s="73">
        <v>73</v>
      </c>
      <c r="E60" s="74">
        <f t="shared" ref="E60:G67" si="33">D60/D$91*100</f>
        <v>17.505995203836928</v>
      </c>
      <c r="F60" s="73">
        <v>623</v>
      </c>
      <c r="G60" s="74">
        <f t="shared" si="33"/>
        <v>11.418621700879765</v>
      </c>
      <c r="H60" s="73">
        <v>11</v>
      </c>
      <c r="I60" s="74">
        <f t="shared" ref="I60:I67" si="34">H60/H$91*100</f>
        <v>6.3218390804597711</v>
      </c>
      <c r="J60" s="73">
        <v>57</v>
      </c>
      <c r="K60" s="74">
        <f t="shared" ref="K60:K67" si="35">J60/J$91*100</f>
        <v>9.0909090909090917</v>
      </c>
      <c r="L60" s="73">
        <v>8</v>
      </c>
      <c r="M60" s="74">
        <f t="shared" ref="M60:M67" si="36">L60/L$91*100</f>
        <v>7.2072072072072073</v>
      </c>
      <c r="N60" s="73">
        <v>789</v>
      </c>
      <c r="O60" s="74">
        <f t="shared" ref="O60:O67" si="37">N60/N$91*100</f>
        <v>11.048872706903795</v>
      </c>
      <c r="P60" s="73"/>
      <c r="Q60" s="73"/>
      <c r="R60" s="73"/>
      <c r="S60" s="73"/>
    </row>
    <row r="61" spans="1:50">
      <c r="A61" s="75" t="s">
        <v>59</v>
      </c>
      <c r="B61" s="76">
        <v>1</v>
      </c>
      <c r="C61" s="77">
        <f t="shared" si="32"/>
        <v>0.2808988764044944</v>
      </c>
      <c r="D61" s="76">
        <v>6</v>
      </c>
      <c r="E61" s="77">
        <f t="shared" si="33"/>
        <v>1.4388489208633095</v>
      </c>
      <c r="F61" s="76">
        <v>68</v>
      </c>
      <c r="G61" s="77">
        <f t="shared" si="33"/>
        <v>1.2463343108504399</v>
      </c>
      <c r="H61" s="76">
        <v>1</v>
      </c>
      <c r="I61" s="77">
        <f t="shared" si="34"/>
        <v>0.57471264367816088</v>
      </c>
      <c r="J61" s="76">
        <v>5</v>
      </c>
      <c r="K61" s="77">
        <f t="shared" si="35"/>
        <v>0.79744816586921841</v>
      </c>
      <c r="L61" s="76">
        <v>2</v>
      </c>
      <c r="M61" s="77">
        <f t="shared" si="36"/>
        <v>1.8018018018018018</v>
      </c>
      <c r="N61" s="76">
        <v>83</v>
      </c>
      <c r="O61" s="77">
        <f t="shared" si="37"/>
        <v>1.1623021985716286</v>
      </c>
      <c r="P61" s="76"/>
      <c r="Q61" s="76"/>
      <c r="R61" s="76"/>
      <c r="S61" s="76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T61" s="44"/>
      <c r="AU61" s="44"/>
      <c r="AV61" s="44"/>
      <c r="AW61" s="44"/>
      <c r="AX61" s="44"/>
    </row>
    <row r="62" spans="1:50">
      <c r="A62" s="75" t="s">
        <v>60</v>
      </c>
      <c r="B62" s="79">
        <v>15</v>
      </c>
      <c r="C62" s="77">
        <f t="shared" si="32"/>
        <v>4.213483146067416</v>
      </c>
      <c r="D62" s="79">
        <v>37</v>
      </c>
      <c r="E62" s="77">
        <f t="shared" si="33"/>
        <v>8.8729016786570742</v>
      </c>
      <c r="F62" s="79">
        <v>449</v>
      </c>
      <c r="G62" s="77">
        <f t="shared" si="33"/>
        <v>8.2294721407624625</v>
      </c>
      <c r="H62" s="79">
        <v>7</v>
      </c>
      <c r="I62" s="77">
        <f t="shared" si="34"/>
        <v>4.0229885057471266</v>
      </c>
      <c r="J62" s="79">
        <v>53</v>
      </c>
      <c r="K62" s="77">
        <f t="shared" si="35"/>
        <v>8.4529505582137165</v>
      </c>
      <c r="L62" s="79">
        <v>2</v>
      </c>
      <c r="M62" s="77">
        <f t="shared" si="36"/>
        <v>1.8018018018018018</v>
      </c>
      <c r="N62" s="79">
        <v>563</v>
      </c>
      <c r="O62" s="77">
        <f t="shared" si="37"/>
        <v>7.8840498529617706</v>
      </c>
      <c r="P62" s="79"/>
      <c r="Q62" s="79"/>
      <c r="R62" s="79"/>
      <c r="S62" s="79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T62" s="44"/>
      <c r="AU62" s="44"/>
      <c r="AV62" s="44"/>
      <c r="AW62" s="44"/>
      <c r="AX62" s="44"/>
    </row>
    <row r="63" spans="1:50">
      <c r="A63" s="75" t="s">
        <v>61</v>
      </c>
      <c r="B63" s="76">
        <v>1</v>
      </c>
      <c r="C63" s="77">
        <f t="shared" si="32"/>
        <v>0.2808988764044944</v>
      </c>
      <c r="D63" s="76">
        <v>2</v>
      </c>
      <c r="E63" s="77">
        <f t="shared" si="33"/>
        <v>0.47961630695443641</v>
      </c>
      <c r="F63" s="76">
        <v>42</v>
      </c>
      <c r="G63" s="77">
        <f t="shared" si="33"/>
        <v>0.76979472140762462</v>
      </c>
      <c r="H63" s="76">
        <v>2</v>
      </c>
      <c r="I63" s="77">
        <f t="shared" si="34"/>
        <v>1.1494252873563218</v>
      </c>
      <c r="J63" s="76">
        <v>2</v>
      </c>
      <c r="K63" s="77">
        <f t="shared" si="35"/>
        <v>0.31897926634768742</v>
      </c>
      <c r="L63" s="76">
        <v>2</v>
      </c>
      <c r="M63" s="77">
        <f t="shared" si="36"/>
        <v>1.8018018018018018</v>
      </c>
      <c r="N63" s="76">
        <v>51</v>
      </c>
      <c r="O63" s="77">
        <f t="shared" si="37"/>
        <v>0.71418568827895246</v>
      </c>
      <c r="P63" s="76"/>
      <c r="Q63" s="76"/>
      <c r="R63" s="76"/>
      <c r="S63" s="76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T63" s="44"/>
      <c r="AU63" s="44"/>
      <c r="AV63" s="44"/>
      <c r="AW63" s="44"/>
      <c r="AX63" s="44"/>
    </row>
    <row r="64" spans="1:50">
      <c r="A64" s="75" t="s">
        <v>62</v>
      </c>
      <c r="B64" s="76">
        <v>0</v>
      </c>
      <c r="C64" s="77">
        <f t="shared" si="32"/>
        <v>0</v>
      </c>
      <c r="D64" s="76">
        <v>0</v>
      </c>
      <c r="E64" s="77">
        <f t="shared" si="33"/>
        <v>0</v>
      </c>
      <c r="F64" s="76">
        <v>3</v>
      </c>
      <c r="G64" s="77">
        <f t="shared" si="33"/>
        <v>5.4985337243401766E-2</v>
      </c>
      <c r="H64" s="76">
        <v>0</v>
      </c>
      <c r="I64" s="77">
        <f t="shared" si="34"/>
        <v>0</v>
      </c>
      <c r="J64" s="76">
        <v>0</v>
      </c>
      <c r="K64" s="77">
        <f t="shared" si="35"/>
        <v>0</v>
      </c>
      <c r="L64" s="76">
        <v>1</v>
      </c>
      <c r="M64" s="77">
        <f t="shared" si="36"/>
        <v>0.90090090090090091</v>
      </c>
      <c r="N64" s="76">
        <v>4</v>
      </c>
      <c r="O64" s="77">
        <f t="shared" si="37"/>
        <v>5.6014563786584516E-2</v>
      </c>
      <c r="P64" s="76"/>
      <c r="Q64" s="76"/>
      <c r="R64" s="76"/>
      <c r="S64" s="76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T64" s="44"/>
      <c r="AU64" s="44"/>
      <c r="AV64" s="44"/>
      <c r="AW64" s="44"/>
      <c r="AX64" s="44"/>
    </row>
    <row r="65" spans="1:50">
      <c r="A65" s="75" t="s">
        <v>63</v>
      </c>
      <c r="B65" s="79">
        <v>2</v>
      </c>
      <c r="C65" s="77">
        <f t="shared" si="32"/>
        <v>0.5617977528089888</v>
      </c>
      <c r="D65" s="79">
        <v>24</v>
      </c>
      <c r="E65" s="77">
        <f t="shared" si="33"/>
        <v>5.755395683453238</v>
      </c>
      <c r="F65" s="79">
        <v>91</v>
      </c>
      <c r="G65" s="77">
        <f t="shared" si="33"/>
        <v>1.6678885630498532</v>
      </c>
      <c r="H65" s="79">
        <v>0</v>
      </c>
      <c r="I65" s="77">
        <f t="shared" si="34"/>
        <v>0</v>
      </c>
      <c r="J65" s="79">
        <v>2</v>
      </c>
      <c r="K65" s="77">
        <f t="shared" si="35"/>
        <v>0.31897926634768742</v>
      </c>
      <c r="L65" s="79">
        <v>1</v>
      </c>
      <c r="M65" s="77">
        <f t="shared" si="36"/>
        <v>0.90090090090090091</v>
      </c>
      <c r="N65" s="79">
        <v>120</v>
      </c>
      <c r="O65" s="77">
        <f t="shared" si="37"/>
        <v>1.6804369135975352</v>
      </c>
      <c r="P65" s="79"/>
      <c r="Q65" s="79"/>
      <c r="R65" s="79"/>
      <c r="S65" s="79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T65" s="44"/>
      <c r="AU65" s="44"/>
      <c r="AV65" s="44"/>
      <c r="AW65" s="44"/>
      <c r="AX65" s="44"/>
    </row>
    <row r="66" spans="1:50">
      <c r="A66" s="75" t="s">
        <v>64</v>
      </c>
      <c r="B66" s="76">
        <v>0</v>
      </c>
      <c r="C66" s="77">
        <f t="shared" si="32"/>
        <v>0</v>
      </c>
      <c r="D66" s="76">
        <v>6</v>
      </c>
      <c r="E66" s="77">
        <f t="shared" si="33"/>
        <v>1.4388489208633095</v>
      </c>
      <c r="F66" s="76">
        <v>24</v>
      </c>
      <c r="G66" s="77">
        <f t="shared" si="33"/>
        <v>0.43988269794721413</v>
      </c>
      <c r="H66" s="76">
        <v>0</v>
      </c>
      <c r="I66" s="77">
        <f t="shared" si="34"/>
        <v>0</v>
      </c>
      <c r="J66" s="76">
        <v>0</v>
      </c>
      <c r="K66" s="77">
        <f t="shared" si="35"/>
        <v>0</v>
      </c>
      <c r="L66" s="76">
        <v>1</v>
      </c>
      <c r="M66" s="77">
        <f t="shared" si="36"/>
        <v>0.90090090090090091</v>
      </c>
      <c r="N66" s="76">
        <v>31</v>
      </c>
      <c r="O66" s="77">
        <f t="shared" si="37"/>
        <v>0.43411286934602994</v>
      </c>
      <c r="P66" s="76"/>
      <c r="Q66" s="76"/>
      <c r="R66" s="76"/>
      <c r="S66" s="76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T66" s="44"/>
      <c r="AU66" s="44"/>
      <c r="AV66" s="44"/>
      <c r="AW66" s="44"/>
      <c r="AX66" s="44"/>
    </row>
    <row r="67" spans="1:50">
      <c r="A67" s="75" t="s">
        <v>65</v>
      </c>
      <c r="B67" s="76">
        <v>0</v>
      </c>
      <c r="C67" s="77">
        <f t="shared" si="32"/>
        <v>0</v>
      </c>
      <c r="D67" s="76">
        <v>6</v>
      </c>
      <c r="E67" s="77">
        <f t="shared" si="33"/>
        <v>1.4388489208633095</v>
      </c>
      <c r="F67" s="76">
        <v>9</v>
      </c>
      <c r="G67" s="77">
        <f t="shared" si="33"/>
        <v>0.16495601173020527</v>
      </c>
      <c r="H67" s="76">
        <v>1</v>
      </c>
      <c r="I67" s="77">
        <f t="shared" si="34"/>
        <v>0.57471264367816088</v>
      </c>
      <c r="J67" s="76">
        <v>0</v>
      </c>
      <c r="K67" s="77">
        <f t="shared" si="35"/>
        <v>0</v>
      </c>
      <c r="L67" s="76">
        <v>0</v>
      </c>
      <c r="M67" s="77">
        <f t="shared" si="36"/>
        <v>0</v>
      </c>
      <c r="N67" s="76">
        <v>16</v>
      </c>
      <c r="O67" s="77">
        <f t="shared" si="37"/>
        <v>0.22405825514633806</v>
      </c>
      <c r="P67" s="76"/>
      <c r="Q67" s="76"/>
      <c r="R67" s="76"/>
      <c r="S67" s="76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T67" s="44"/>
      <c r="AU67" s="44"/>
      <c r="AV67" s="44"/>
      <c r="AW67" s="44"/>
      <c r="AX67" s="44"/>
    </row>
    <row r="68" spans="1:50" ht="4.5" customHeight="1">
      <c r="A68" s="76"/>
      <c r="B68" s="79"/>
      <c r="C68" s="74"/>
      <c r="D68" s="79"/>
      <c r="E68" s="74"/>
      <c r="F68" s="79"/>
      <c r="G68" s="74"/>
      <c r="H68" s="79"/>
      <c r="I68" s="74"/>
      <c r="J68" s="79"/>
      <c r="K68" s="74"/>
      <c r="L68" s="79"/>
      <c r="M68" s="74"/>
      <c r="N68" s="79"/>
      <c r="O68" s="74"/>
      <c r="P68" s="79"/>
      <c r="Q68" s="79"/>
      <c r="R68" s="79"/>
      <c r="S68" s="79"/>
    </row>
    <row r="69" spans="1:50" ht="17.25">
      <c r="A69" s="72" t="s">
        <v>151</v>
      </c>
      <c r="B69" s="73">
        <v>10</v>
      </c>
      <c r="C69" s="74">
        <f>B69/B$91*100</f>
        <v>2.8089887640449436</v>
      </c>
      <c r="D69" s="73">
        <v>10</v>
      </c>
      <c r="E69" s="74">
        <f>D69/D$91*100</f>
        <v>2.3980815347721824</v>
      </c>
      <c r="F69" s="73">
        <v>257</v>
      </c>
      <c r="G69" s="74">
        <f>F69/F$91*100</f>
        <v>4.7104105571847503</v>
      </c>
      <c r="H69" s="73">
        <v>2</v>
      </c>
      <c r="I69" s="74">
        <f t="shared" ref="I69:I79" si="38">H69/H$91*100</f>
        <v>1.1494252873563218</v>
      </c>
      <c r="J69" s="73">
        <v>27</v>
      </c>
      <c r="K69" s="74">
        <f>J69/J$91*100</f>
        <v>4.3062200956937797</v>
      </c>
      <c r="L69" s="73">
        <v>3</v>
      </c>
      <c r="M69" s="74">
        <f t="shared" ref="M69:M79" si="39">L69/L$91*100</f>
        <v>2.7027027027027026</v>
      </c>
      <c r="N69" s="73">
        <v>309</v>
      </c>
      <c r="O69" s="74">
        <f t="shared" ref="O69:O79" si="40">N69/N$91*100</f>
        <v>4.3271250525136535</v>
      </c>
      <c r="P69" s="73"/>
      <c r="Q69" s="73"/>
      <c r="R69" s="73"/>
      <c r="S69" s="73"/>
    </row>
    <row r="70" spans="1:50">
      <c r="A70" s="75" t="s">
        <v>67</v>
      </c>
      <c r="B70" s="79">
        <v>6</v>
      </c>
      <c r="C70" s="77">
        <f t="shared" ref="C70:C85" si="41">B70/B$91*100</f>
        <v>1.6853932584269662</v>
      </c>
      <c r="D70" s="79">
        <v>2</v>
      </c>
      <c r="E70" s="77">
        <f t="shared" ref="E70:G86" si="42">D70/D$91*100</f>
        <v>0.47961630695443641</v>
      </c>
      <c r="F70" s="79">
        <v>55</v>
      </c>
      <c r="G70" s="77">
        <f t="shared" si="42"/>
        <v>1.0080645161290323</v>
      </c>
      <c r="H70" s="79">
        <v>0</v>
      </c>
      <c r="I70" s="77">
        <f t="shared" si="38"/>
        <v>0</v>
      </c>
      <c r="J70" s="79">
        <v>2</v>
      </c>
      <c r="K70" s="77">
        <f t="shared" ref="K70:K86" si="43">J70/J$91*100</f>
        <v>0.31897926634768742</v>
      </c>
      <c r="L70" s="79">
        <v>0</v>
      </c>
      <c r="M70" s="77">
        <f t="shared" si="39"/>
        <v>0</v>
      </c>
      <c r="N70" s="79">
        <v>65</v>
      </c>
      <c r="O70" s="77">
        <f t="shared" si="40"/>
        <v>0.91023666153199834</v>
      </c>
      <c r="P70" s="79"/>
      <c r="Q70" s="79"/>
      <c r="R70" s="79"/>
      <c r="S70" s="79"/>
      <c r="AW70" s="44"/>
      <c r="AX70" s="44"/>
    </row>
    <row r="71" spans="1:50">
      <c r="A71" s="75" t="s">
        <v>68</v>
      </c>
      <c r="B71" s="76">
        <v>0</v>
      </c>
      <c r="C71" s="77">
        <f t="shared" si="41"/>
        <v>0</v>
      </c>
      <c r="D71" s="76">
        <v>0</v>
      </c>
      <c r="E71" s="77">
        <f t="shared" si="42"/>
        <v>0</v>
      </c>
      <c r="F71" s="76">
        <v>8</v>
      </c>
      <c r="G71" s="77">
        <f t="shared" si="42"/>
        <v>0.1466275659824047</v>
      </c>
      <c r="H71" s="76">
        <v>0</v>
      </c>
      <c r="I71" s="77">
        <f t="shared" si="38"/>
        <v>0</v>
      </c>
      <c r="J71" s="76">
        <v>1</v>
      </c>
      <c r="K71" s="77">
        <f t="shared" si="43"/>
        <v>0.15948963317384371</v>
      </c>
      <c r="L71" s="76">
        <v>1</v>
      </c>
      <c r="M71" s="77">
        <f t="shared" si="39"/>
        <v>0.90090090090090091</v>
      </c>
      <c r="N71" s="76">
        <v>10</v>
      </c>
      <c r="O71" s="77">
        <f t="shared" si="40"/>
        <v>0.14003640946646129</v>
      </c>
      <c r="P71" s="76"/>
      <c r="Q71" s="76"/>
      <c r="R71" s="76"/>
      <c r="S71" s="76"/>
      <c r="AW71" s="44"/>
      <c r="AX71" s="44"/>
    </row>
    <row r="72" spans="1:50">
      <c r="A72" s="75" t="s">
        <v>69</v>
      </c>
      <c r="B72" s="79">
        <v>3</v>
      </c>
      <c r="C72" s="77">
        <f t="shared" si="41"/>
        <v>0.84269662921348309</v>
      </c>
      <c r="D72" s="79">
        <v>6</v>
      </c>
      <c r="E72" s="77">
        <f t="shared" si="42"/>
        <v>1.4388489208633095</v>
      </c>
      <c r="F72" s="79">
        <v>32</v>
      </c>
      <c r="G72" s="77">
        <f t="shared" si="42"/>
        <v>0.5865102639296188</v>
      </c>
      <c r="H72" s="79">
        <v>0</v>
      </c>
      <c r="I72" s="77">
        <f t="shared" si="38"/>
        <v>0</v>
      </c>
      <c r="J72" s="79">
        <v>4</v>
      </c>
      <c r="K72" s="77">
        <f t="shared" si="43"/>
        <v>0.63795853269537484</v>
      </c>
      <c r="L72" s="79">
        <v>2</v>
      </c>
      <c r="M72" s="77">
        <f t="shared" si="39"/>
        <v>1.8018018018018018</v>
      </c>
      <c r="N72" s="79">
        <v>47</v>
      </c>
      <c r="O72" s="77">
        <f t="shared" si="40"/>
        <v>0.65817112449236803</v>
      </c>
      <c r="P72" s="79"/>
      <c r="Q72" s="79"/>
      <c r="R72" s="79"/>
      <c r="S72" s="79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T72" s="44"/>
      <c r="AU72" s="44"/>
      <c r="AV72" s="44"/>
      <c r="AW72" s="44"/>
      <c r="AX72" s="44"/>
    </row>
    <row r="73" spans="1:50">
      <c r="A73" s="75" t="s">
        <v>70</v>
      </c>
      <c r="B73" s="76">
        <v>0</v>
      </c>
      <c r="C73" s="77">
        <f t="shared" si="41"/>
        <v>0</v>
      </c>
      <c r="D73" s="76">
        <v>0</v>
      </c>
      <c r="E73" s="77">
        <f t="shared" si="42"/>
        <v>0</v>
      </c>
      <c r="F73" s="76">
        <v>6</v>
      </c>
      <c r="G73" s="77">
        <f t="shared" si="42"/>
        <v>0.10997067448680353</v>
      </c>
      <c r="H73" s="76">
        <v>0</v>
      </c>
      <c r="I73" s="77">
        <f t="shared" si="38"/>
        <v>0</v>
      </c>
      <c r="J73" s="76">
        <v>1</v>
      </c>
      <c r="K73" s="77">
        <f t="shared" si="43"/>
        <v>0.15948963317384371</v>
      </c>
      <c r="L73" s="76">
        <v>0</v>
      </c>
      <c r="M73" s="77">
        <f t="shared" si="39"/>
        <v>0</v>
      </c>
      <c r="N73" s="76">
        <v>7</v>
      </c>
      <c r="O73" s="77">
        <f t="shared" si="40"/>
        <v>9.8025486626522884E-2</v>
      </c>
      <c r="P73" s="76"/>
      <c r="Q73" s="76"/>
      <c r="R73" s="76"/>
      <c r="S73" s="76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T73" s="44"/>
      <c r="AU73" s="44"/>
      <c r="AV73" s="44"/>
      <c r="AW73" s="44"/>
      <c r="AX73" s="44"/>
    </row>
    <row r="74" spans="1:50">
      <c r="A74" s="75" t="s">
        <v>71</v>
      </c>
      <c r="B74" s="76">
        <v>1</v>
      </c>
      <c r="C74" s="77">
        <f t="shared" si="41"/>
        <v>0.2808988764044944</v>
      </c>
      <c r="D74" s="76">
        <v>0</v>
      </c>
      <c r="E74" s="77">
        <f t="shared" si="42"/>
        <v>0</v>
      </c>
      <c r="F74" s="76">
        <v>10</v>
      </c>
      <c r="G74" s="77">
        <f t="shared" si="42"/>
        <v>0.18328445747800587</v>
      </c>
      <c r="H74" s="76">
        <v>1</v>
      </c>
      <c r="I74" s="77">
        <f t="shared" si="38"/>
        <v>0.57471264367816088</v>
      </c>
      <c r="J74" s="76">
        <v>1</v>
      </c>
      <c r="K74" s="77">
        <f t="shared" si="43"/>
        <v>0.15948963317384371</v>
      </c>
      <c r="L74" s="76">
        <v>0</v>
      </c>
      <c r="M74" s="77">
        <f t="shared" si="39"/>
        <v>0</v>
      </c>
      <c r="N74" s="76">
        <v>13</v>
      </c>
      <c r="O74" s="77">
        <f t="shared" si="40"/>
        <v>0.18204733230639966</v>
      </c>
      <c r="P74" s="76"/>
      <c r="Q74" s="76"/>
      <c r="R74" s="76"/>
      <c r="S74" s="76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T74" s="44"/>
      <c r="AU74" s="44"/>
      <c r="AV74" s="44"/>
      <c r="AW74" s="44"/>
      <c r="AX74" s="44"/>
    </row>
    <row r="75" spans="1:50">
      <c r="A75" s="75" t="s">
        <v>72</v>
      </c>
      <c r="B75" s="79">
        <v>2</v>
      </c>
      <c r="C75" s="77">
        <f t="shared" si="41"/>
        <v>0.5617977528089888</v>
      </c>
      <c r="D75" s="79">
        <v>2</v>
      </c>
      <c r="E75" s="77">
        <f t="shared" si="42"/>
        <v>0.47961630695443641</v>
      </c>
      <c r="F75" s="79">
        <v>107</v>
      </c>
      <c r="G75" s="77">
        <f t="shared" si="42"/>
        <v>1.9611436950146628</v>
      </c>
      <c r="H75" s="79">
        <v>0</v>
      </c>
      <c r="I75" s="77">
        <f t="shared" si="38"/>
        <v>0</v>
      </c>
      <c r="J75" s="79">
        <v>10</v>
      </c>
      <c r="K75" s="77">
        <f t="shared" si="43"/>
        <v>1.5948963317384368</v>
      </c>
      <c r="L75" s="79">
        <v>0</v>
      </c>
      <c r="M75" s="77">
        <f t="shared" si="39"/>
        <v>0</v>
      </c>
      <c r="N75" s="79">
        <v>121</v>
      </c>
      <c r="O75" s="77">
        <f t="shared" si="40"/>
        <v>1.6944405545441816</v>
      </c>
      <c r="P75" s="79"/>
      <c r="Q75" s="79"/>
      <c r="R75" s="79"/>
      <c r="S75" s="79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T75" s="44"/>
      <c r="AU75" s="44"/>
      <c r="AV75" s="44"/>
      <c r="AW75" s="44"/>
      <c r="AX75" s="44"/>
    </row>
    <row r="76" spans="1:50">
      <c r="A76" s="75" t="s">
        <v>73</v>
      </c>
      <c r="B76" s="79">
        <v>1</v>
      </c>
      <c r="C76" s="77">
        <f t="shared" si="41"/>
        <v>0.2808988764044944</v>
      </c>
      <c r="D76" s="79">
        <v>0</v>
      </c>
      <c r="E76" s="77">
        <f t="shared" si="42"/>
        <v>0</v>
      </c>
      <c r="F76" s="79">
        <v>50</v>
      </c>
      <c r="G76" s="77">
        <f t="shared" si="42"/>
        <v>0.9164222873900294</v>
      </c>
      <c r="H76" s="79">
        <v>1</v>
      </c>
      <c r="I76" s="77">
        <f t="shared" si="38"/>
        <v>0.57471264367816088</v>
      </c>
      <c r="J76" s="79">
        <v>6</v>
      </c>
      <c r="K76" s="77">
        <f t="shared" si="43"/>
        <v>0.9569377990430622</v>
      </c>
      <c r="L76" s="79">
        <v>0</v>
      </c>
      <c r="M76" s="77">
        <f t="shared" si="39"/>
        <v>0</v>
      </c>
      <c r="N76" s="79">
        <v>58</v>
      </c>
      <c r="O76" s="77">
        <f t="shared" si="40"/>
        <v>0.81221117490547534</v>
      </c>
      <c r="P76" s="79"/>
      <c r="Q76" s="79"/>
      <c r="R76" s="79"/>
      <c r="S76" s="79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T76" s="44"/>
      <c r="AU76" s="44"/>
      <c r="AV76" s="44"/>
      <c r="AW76" s="44"/>
      <c r="AX76" s="44"/>
    </row>
    <row r="77" spans="1:50">
      <c r="A77" s="75" t="s">
        <v>74</v>
      </c>
      <c r="B77" s="76">
        <v>0</v>
      </c>
      <c r="C77" s="77">
        <f t="shared" si="41"/>
        <v>0</v>
      </c>
      <c r="D77" s="76">
        <v>0</v>
      </c>
      <c r="E77" s="77">
        <f t="shared" si="42"/>
        <v>0</v>
      </c>
      <c r="F77" s="76">
        <v>5</v>
      </c>
      <c r="G77" s="77">
        <f t="shared" si="42"/>
        <v>9.1642228739002934E-2</v>
      </c>
      <c r="H77" s="76">
        <v>0</v>
      </c>
      <c r="I77" s="77">
        <f t="shared" si="38"/>
        <v>0</v>
      </c>
      <c r="J77" s="76">
        <v>1</v>
      </c>
      <c r="K77" s="77">
        <f t="shared" si="43"/>
        <v>0.15948963317384371</v>
      </c>
      <c r="L77" s="76">
        <v>0</v>
      </c>
      <c r="M77" s="77">
        <f t="shared" si="39"/>
        <v>0</v>
      </c>
      <c r="N77" s="76">
        <v>6</v>
      </c>
      <c r="O77" s="77">
        <f t="shared" si="40"/>
        <v>8.4021845679876764E-2</v>
      </c>
      <c r="P77" s="76"/>
      <c r="Q77" s="76"/>
      <c r="R77" s="76"/>
      <c r="S77" s="76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T77" s="44"/>
      <c r="AU77" s="44"/>
      <c r="AV77" s="44"/>
      <c r="AW77" s="44"/>
      <c r="AX77" s="44"/>
    </row>
    <row r="78" spans="1:50">
      <c r="A78" s="75" t="s">
        <v>75</v>
      </c>
      <c r="B78" s="76">
        <v>0</v>
      </c>
      <c r="C78" s="77">
        <f t="shared" si="41"/>
        <v>0</v>
      </c>
      <c r="D78" s="76">
        <v>0</v>
      </c>
      <c r="E78" s="77">
        <f t="shared" si="42"/>
        <v>0</v>
      </c>
      <c r="F78" s="76">
        <v>6</v>
      </c>
      <c r="G78" s="77">
        <f t="shared" si="42"/>
        <v>0.10997067448680353</v>
      </c>
      <c r="H78" s="76">
        <v>0</v>
      </c>
      <c r="I78" s="77">
        <f t="shared" si="38"/>
        <v>0</v>
      </c>
      <c r="J78" s="76">
        <v>0</v>
      </c>
      <c r="K78" s="77">
        <f t="shared" si="43"/>
        <v>0</v>
      </c>
      <c r="L78" s="76">
        <v>0</v>
      </c>
      <c r="M78" s="77">
        <f t="shared" si="39"/>
        <v>0</v>
      </c>
      <c r="N78" s="76">
        <v>6</v>
      </c>
      <c r="O78" s="77">
        <f t="shared" si="40"/>
        <v>8.4021845679876764E-2</v>
      </c>
      <c r="P78" s="76"/>
      <c r="Q78" s="76"/>
      <c r="R78" s="76"/>
      <c r="S78" s="76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T78" s="44"/>
      <c r="AU78" s="44"/>
      <c r="AV78" s="44"/>
      <c r="AW78" s="44"/>
      <c r="AX78" s="44"/>
    </row>
    <row r="79" spans="1:50">
      <c r="A79" s="75" t="s">
        <v>76</v>
      </c>
      <c r="B79" s="76">
        <v>0</v>
      </c>
      <c r="C79" s="77">
        <f t="shared" si="41"/>
        <v>0</v>
      </c>
      <c r="D79" s="76">
        <v>0</v>
      </c>
      <c r="E79" s="77">
        <f t="shared" si="42"/>
        <v>0</v>
      </c>
      <c r="F79" s="76">
        <v>12</v>
      </c>
      <c r="G79" s="77">
        <f t="shared" si="42"/>
        <v>0.21994134897360706</v>
      </c>
      <c r="H79" s="76">
        <v>0</v>
      </c>
      <c r="I79" s="77">
        <f t="shared" si="38"/>
        <v>0</v>
      </c>
      <c r="J79" s="76">
        <v>5</v>
      </c>
      <c r="K79" s="77">
        <f t="shared" si="43"/>
        <v>0.79744816586921841</v>
      </c>
      <c r="L79" s="76">
        <v>2</v>
      </c>
      <c r="M79" s="77">
        <f t="shared" si="39"/>
        <v>1.8018018018018018</v>
      </c>
      <c r="N79" s="76">
        <v>19</v>
      </c>
      <c r="O79" s="77">
        <f t="shared" si="40"/>
        <v>0.26606917798627644</v>
      </c>
      <c r="P79" s="76"/>
      <c r="Q79" s="76"/>
      <c r="R79" s="76"/>
      <c r="S79" s="76"/>
      <c r="AW79" s="44"/>
      <c r="AX79" s="44"/>
    </row>
    <row r="80" spans="1:50" ht="3.75" customHeight="1">
      <c r="A80" s="76"/>
      <c r="B80" s="79"/>
      <c r="C80" s="74"/>
      <c r="D80" s="79"/>
      <c r="E80" s="74"/>
      <c r="F80" s="79"/>
      <c r="G80" s="74"/>
      <c r="H80" s="79"/>
      <c r="I80" s="74"/>
      <c r="J80" s="79"/>
      <c r="K80" s="74"/>
      <c r="L80" s="79"/>
      <c r="M80" s="74"/>
      <c r="N80" s="79"/>
      <c r="O80" s="74"/>
      <c r="P80" s="79"/>
      <c r="Q80" s="79"/>
      <c r="R80" s="79"/>
      <c r="S80" s="79"/>
    </row>
    <row r="81" spans="1:50" ht="17.25">
      <c r="A81" s="72" t="s">
        <v>152</v>
      </c>
      <c r="B81" s="73">
        <v>0</v>
      </c>
      <c r="C81" s="74">
        <f t="shared" si="41"/>
        <v>0</v>
      </c>
      <c r="D81" s="73">
        <v>3</v>
      </c>
      <c r="E81" s="74">
        <f t="shared" si="42"/>
        <v>0.71942446043165476</v>
      </c>
      <c r="F81" s="73">
        <v>77</v>
      </c>
      <c r="G81" s="74">
        <f t="shared" si="42"/>
        <v>1.411290322580645</v>
      </c>
      <c r="H81" s="73">
        <v>2</v>
      </c>
      <c r="I81" s="74">
        <f t="shared" ref="I81:I86" si="44">H81/H$91*100</f>
        <v>1.1494252873563218</v>
      </c>
      <c r="J81" s="73">
        <v>13</v>
      </c>
      <c r="K81" s="74">
        <f t="shared" si="43"/>
        <v>2.073365231259968</v>
      </c>
      <c r="L81" s="73">
        <v>2</v>
      </c>
      <c r="M81" s="74">
        <f t="shared" ref="M81:M86" si="45">L81/L$91*100</f>
        <v>1.8018018018018018</v>
      </c>
      <c r="N81" s="73">
        <v>97</v>
      </c>
      <c r="O81" s="74">
        <f t="shared" ref="O81:O86" si="46">N81/N$91*100</f>
        <v>1.3583531718246744</v>
      </c>
      <c r="P81" s="73"/>
      <c r="Q81" s="73"/>
      <c r="R81" s="73"/>
      <c r="S81" s="73"/>
    </row>
    <row r="82" spans="1:50" ht="12.75" customHeight="1">
      <c r="A82" s="75" t="s">
        <v>89</v>
      </c>
      <c r="B82" s="76">
        <v>0</v>
      </c>
      <c r="C82" s="77">
        <f t="shared" si="41"/>
        <v>0</v>
      </c>
      <c r="D82" s="76">
        <v>0</v>
      </c>
      <c r="E82" s="77">
        <f t="shared" si="42"/>
        <v>0</v>
      </c>
      <c r="F82" s="76">
        <v>12</v>
      </c>
      <c r="G82" s="77">
        <f t="shared" si="42"/>
        <v>0.21994134897360706</v>
      </c>
      <c r="H82" s="76">
        <v>0</v>
      </c>
      <c r="I82" s="77">
        <f t="shared" si="44"/>
        <v>0</v>
      </c>
      <c r="J82" s="76">
        <v>1</v>
      </c>
      <c r="K82" s="77">
        <f t="shared" si="43"/>
        <v>0.15948963317384371</v>
      </c>
      <c r="L82" s="76">
        <v>0</v>
      </c>
      <c r="M82" s="77">
        <f t="shared" si="45"/>
        <v>0</v>
      </c>
      <c r="N82" s="76">
        <v>13</v>
      </c>
      <c r="O82" s="77">
        <f t="shared" si="46"/>
        <v>0.18204733230639966</v>
      </c>
      <c r="P82" s="76"/>
      <c r="Q82" s="76"/>
      <c r="R82" s="76"/>
      <c r="S82" s="76"/>
      <c r="AW82" s="44"/>
      <c r="AX82" s="44"/>
    </row>
    <row r="83" spans="1:50">
      <c r="A83" s="75" t="s">
        <v>90</v>
      </c>
      <c r="B83" s="76">
        <v>0</v>
      </c>
      <c r="C83" s="77">
        <f t="shared" si="41"/>
        <v>0</v>
      </c>
      <c r="D83" s="76">
        <v>0</v>
      </c>
      <c r="E83" s="77">
        <f t="shared" si="42"/>
        <v>0</v>
      </c>
      <c r="F83" s="76">
        <v>15</v>
      </c>
      <c r="G83" s="77">
        <f t="shared" si="42"/>
        <v>0.27492668621700883</v>
      </c>
      <c r="H83" s="76">
        <v>0</v>
      </c>
      <c r="I83" s="77">
        <f t="shared" si="44"/>
        <v>0</v>
      </c>
      <c r="J83" s="76">
        <v>1</v>
      </c>
      <c r="K83" s="77">
        <f t="shared" si="43"/>
        <v>0.15948963317384371</v>
      </c>
      <c r="L83" s="76">
        <v>0</v>
      </c>
      <c r="M83" s="77">
        <f t="shared" si="45"/>
        <v>0</v>
      </c>
      <c r="N83" s="76">
        <v>16</v>
      </c>
      <c r="O83" s="77">
        <f t="shared" si="46"/>
        <v>0.22405825514633806</v>
      </c>
      <c r="P83" s="76"/>
      <c r="Q83" s="76"/>
      <c r="R83" s="76"/>
      <c r="S83" s="76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T83" s="44"/>
      <c r="AU83" s="44"/>
      <c r="AV83" s="44"/>
      <c r="AW83" s="44"/>
      <c r="AX83" s="44"/>
    </row>
    <row r="84" spans="1:50">
      <c r="A84" s="75" t="s">
        <v>91</v>
      </c>
      <c r="B84" s="76">
        <v>0</v>
      </c>
      <c r="C84" s="77">
        <f t="shared" si="41"/>
        <v>0</v>
      </c>
      <c r="D84" s="76">
        <v>1</v>
      </c>
      <c r="E84" s="77">
        <f t="shared" si="42"/>
        <v>0.23980815347721821</v>
      </c>
      <c r="F84" s="76">
        <v>12</v>
      </c>
      <c r="G84" s="77">
        <f t="shared" si="42"/>
        <v>0.21994134897360706</v>
      </c>
      <c r="H84" s="76">
        <v>0</v>
      </c>
      <c r="I84" s="77">
        <f t="shared" si="44"/>
        <v>0</v>
      </c>
      <c r="J84" s="76">
        <v>2</v>
      </c>
      <c r="K84" s="77">
        <f t="shared" si="43"/>
        <v>0.31897926634768742</v>
      </c>
      <c r="L84" s="76">
        <v>2</v>
      </c>
      <c r="M84" s="77">
        <f t="shared" si="45"/>
        <v>1.8018018018018018</v>
      </c>
      <c r="N84" s="76">
        <v>17</v>
      </c>
      <c r="O84" s="77">
        <f t="shared" si="46"/>
        <v>0.2380618960929842</v>
      </c>
      <c r="P84" s="76"/>
      <c r="Q84" s="76"/>
      <c r="R84" s="76"/>
      <c r="S84" s="76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T84" s="44"/>
      <c r="AU84" s="44"/>
      <c r="AV84" s="44"/>
      <c r="AW84" s="44"/>
      <c r="AX84" s="44"/>
    </row>
    <row r="85" spans="1:50">
      <c r="A85" s="75" t="s">
        <v>92</v>
      </c>
      <c r="B85" s="76">
        <v>0</v>
      </c>
      <c r="C85" s="77">
        <f t="shared" si="41"/>
        <v>0</v>
      </c>
      <c r="D85" s="76">
        <v>0</v>
      </c>
      <c r="E85" s="77">
        <f t="shared" si="42"/>
        <v>0</v>
      </c>
      <c r="F85" s="76">
        <v>2</v>
      </c>
      <c r="G85" s="77">
        <f t="shared" si="42"/>
        <v>3.6656891495601175E-2</v>
      </c>
      <c r="H85" s="76">
        <v>0</v>
      </c>
      <c r="I85" s="77">
        <f t="shared" si="44"/>
        <v>0</v>
      </c>
      <c r="J85" s="76">
        <v>1</v>
      </c>
      <c r="K85" s="77">
        <f t="shared" si="43"/>
        <v>0.15948963317384371</v>
      </c>
      <c r="L85" s="76">
        <v>0</v>
      </c>
      <c r="M85" s="77">
        <f t="shared" si="45"/>
        <v>0</v>
      </c>
      <c r="N85" s="76">
        <v>3</v>
      </c>
      <c r="O85" s="77">
        <f t="shared" si="46"/>
        <v>4.2010922839938382E-2</v>
      </c>
      <c r="P85" s="76"/>
      <c r="Q85" s="76"/>
      <c r="R85" s="76"/>
      <c r="S85" s="76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T85" s="44"/>
      <c r="AU85" s="44"/>
      <c r="AV85" s="44"/>
      <c r="AW85" s="44"/>
      <c r="AX85" s="44"/>
    </row>
    <row r="86" spans="1:50">
      <c r="A86" s="75" t="s">
        <v>93</v>
      </c>
      <c r="B86" s="79">
        <v>0</v>
      </c>
      <c r="C86" s="77">
        <f>B86/B$91*100</f>
        <v>0</v>
      </c>
      <c r="D86" s="79">
        <v>2</v>
      </c>
      <c r="E86" s="77">
        <f t="shared" si="42"/>
        <v>0.47961630695443641</v>
      </c>
      <c r="F86" s="79">
        <v>45</v>
      </c>
      <c r="G86" s="77">
        <f t="shared" si="42"/>
        <v>0.82478005865102633</v>
      </c>
      <c r="H86" s="79">
        <v>2</v>
      </c>
      <c r="I86" s="77">
        <f t="shared" si="44"/>
        <v>1.1494252873563218</v>
      </c>
      <c r="J86" s="79">
        <v>8</v>
      </c>
      <c r="K86" s="77">
        <f t="shared" si="43"/>
        <v>1.2759170653907497</v>
      </c>
      <c r="L86" s="79">
        <v>0</v>
      </c>
      <c r="M86" s="77">
        <f t="shared" si="45"/>
        <v>0</v>
      </c>
      <c r="N86" s="79">
        <v>57</v>
      </c>
      <c r="O86" s="77">
        <f t="shared" si="46"/>
        <v>0.79820753395882926</v>
      </c>
      <c r="P86" s="79"/>
      <c r="Q86" s="79"/>
      <c r="R86" s="79"/>
      <c r="S86" s="79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T86" s="44"/>
      <c r="AU86" s="44"/>
      <c r="AV86" s="44"/>
      <c r="AW86" s="44"/>
      <c r="AX86" s="44"/>
    </row>
    <row r="87" spans="1:50" ht="3" customHeight="1">
      <c r="A87" s="76"/>
      <c r="B87" s="79"/>
      <c r="C87" s="74"/>
      <c r="D87" s="79"/>
      <c r="E87" s="74"/>
      <c r="F87" s="79"/>
      <c r="G87" s="74"/>
      <c r="H87" s="79"/>
      <c r="I87" s="74"/>
      <c r="J87" s="79"/>
      <c r="K87" s="74"/>
      <c r="L87" s="79"/>
      <c r="M87" s="74"/>
      <c r="N87" s="79"/>
      <c r="O87" s="80">
        <f>N87/N$89*100</f>
        <v>0</v>
      </c>
      <c r="Q87" s="79"/>
      <c r="R87" s="79"/>
      <c r="S87" s="79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T87" s="44"/>
      <c r="AU87" s="44"/>
      <c r="AV87" s="44"/>
      <c r="AW87" s="44"/>
      <c r="AX87" s="44"/>
    </row>
    <row r="88" spans="1:50" ht="4.5" customHeight="1">
      <c r="A88" s="78"/>
      <c r="B88" s="73"/>
      <c r="C88" s="81"/>
      <c r="D88" s="73"/>
      <c r="E88" s="81"/>
      <c r="F88" s="73"/>
      <c r="G88" s="81"/>
      <c r="H88" s="73"/>
      <c r="I88" s="81"/>
      <c r="J88" s="73"/>
      <c r="K88" s="81"/>
      <c r="L88" s="73"/>
      <c r="M88" s="81"/>
      <c r="N88" s="73"/>
      <c r="O88" s="82"/>
      <c r="Q88" s="73"/>
      <c r="R88" s="73"/>
      <c r="S88" s="73"/>
    </row>
    <row r="89" spans="1:50" ht="18" thickBot="1">
      <c r="A89" s="23" t="s">
        <v>153</v>
      </c>
      <c r="B89" s="83">
        <v>228</v>
      </c>
      <c r="C89" s="83"/>
      <c r="D89" s="83">
        <v>481</v>
      </c>
      <c r="E89" s="83"/>
      <c r="F89" s="83">
        <v>5364</v>
      </c>
      <c r="G89" s="83"/>
      <c r="H89" s="83">
        <v>91</v>
      </c>
      <c r="I89" s="83"/>
      <c r="J89" s="83">
        <v>590</v>
      </c>
      <c r="K89" s="83"/>
      <c r="L89" s="83">
        <v>91</v>
      </c>
      <c r="M89" s="83"/>
      <c r="N89" s="83">
        <v>6845</v>
      </c>
      <c r="O89" s="84"/>
      <c r="Q89" s="85"/>
      <c r="R89" s="86"/>
      <c r="S89" s="86"/>
    </row>
    <row r="90" spans="1:50" ht="3.75" customHeight="1">
      <c r="A90" s="87"/>
      <c r="B90" s="88"/>
      <c r="C90" s="74"/>
      <c r="D90" s="88"/>
      <c r="E90" s="74"/>
      <c r="F90" s="88"/>
      <c r="G90" s="74"/>
      <c r="H90" s="88"/>
      <c r="I90" s="74"/>
      <c r="J90" s="88"/>
      <c r="K90" s="74"/>
      <c r="L90" s="88"/>
      <c r="M90" s="74"/>
      <c r="N90" s="88"/>
      <c r="O90" s="89"/>
    </row>
    <row r="91" spans="1:50" ht="18">
      <c r="A91" s="87" t="s">
        <v>154</v>
      </c>
      <c r="B91" s="44">
        <v>356</v>
      </c>
      <c r="C91" s="90">
        <f>B91/B91</f>
        <v>1</v>
      </c>
      <c r="D91" s="44">
        <v>417</v>
      </c>
      <c r="E91" s="90">
        <f>D91/D91</f>
        <v>1</v>
      </c>
      <c r="F91" s="85">
        <v>5456</v>
      </c>
      <c r="G91" s="90">
        <f>F91/F91</f>
        <v>1</v>
      </c>
      <c r="H91" s="44">
        <v>174</v>
      </c>
      <c r="I91" s="90">
        <f>H91/H91</f>
        <v>1</v>
      </c>
      <c r="J91" s="44">
        <v>627</v>
      </c>
      <c r="K91" s="90">
        <f>J91/J91</f>
        <v>1</v>
      </c>
      <c r="L91" s="44">
        <v>111</v>
      </c>
      <c r="M91" s="90">
        <f>L91/L91</f>
        <v>1</v>
      </c>
      <c r="N91" s="44">
        <v>7141</v>
      </c>
      <c r="O91" s="90">
        <f>N91/N91</f>
        <v>1</v>
      </c>
      <c r="Q91" s="91"/>
    </row>
    <row r="92" spans="1:50" ht="2.25" customHeight="1">
      <c r="A92" s="66"/>
      <c r="Q92" s="91"/>
    </row>
    <row r="93" spans="1:50" ht="17.25" thickBot="1">
      <c r="A93" s="64" t="s">
        <v>155</v>
      </c>
      <c r="B93" s="93">
        <f>B89/B91</f>
        <v>0.6404494382022472</v>
      </c>
      <c r="C93" s="94"/>
      <c r="D93" s="93">
        <f>D89/D91</f>
        <v>1.1534772182254196</v>
      </c>
      <c r="E93" s="94"/>
      <c r="F93" s="93">
        <f>F89/F91</f>
        <v>0.98313782991202348</v>
      </c>
      <c r="G93" s="94"/>
      <c r="H93" s="93">
        <f>H89/H91</f>
        <v>0.52298850574712641</v>
      </c>
      <c r="I93" s="94"/>
      <c r="J93" s="93">
        <f>J89/J91</f>
        <v>0.94098883572567782</v>
      </c>
      <c r="K93" s="94"/>
      <c r="L93" s="93">
        <f>L89/L91</f>
        <v>0.81981981981981977</v>
      </c>
      <c r="M93" s="94"/>
      <c r="N93" s="93">
        <f>N89/N91</f>
        <v>0.95854922279792742</v>
      </c>
      <c r="O93" s="65"/>
      <c r="Q93" s="91"/>
    </row>
    <row r="94" spans="1:50" ht="16.5">
      <c r="A94" s="8" t="s">
        <v>132</v>
      </c>
      <c r="B94" s="95"/>
      <c r="C94" s="96"/>
      <c r="D94" s="95"/>
      <c r="E94" s="96"/>
      <c r="F94" s="95"/>
      <c r="G94" s="96"/>
      <c r="H94" s="95"/>
      <c r="I94" s="96"/>
      <c r="J94" s="95"/>
      <c r="K94" s="96"/>
      <c r="L94" s="95"/>
      <c r="M94" s="96"/>
      <c r="N94" s="95"/>
      <c r="Q94" s="91"/>
    </row>
    <row r="95" spans="1:50" ht="16.5">
      <c r="A95" s="69" t="s">
        <v>156</v>
      </c>
      <c r="B95" s="95"/>
      <c r="C95" s="96"/>
      <c r="D95" s="95"/>
      <c r="E95" s="96"/>
      <c r="F95" s="95"/>
      <c r="G95" s="96"/>
      <c r="H95" s="95"/>
      <c r="I95" s="96"/>
      <c r="J95" s="95"/>
      <c r="K95" s="96"/>
      <c r="L95" s="95"/>
      <c r="M95" s="96"/>
      <c r="N95" s="95"/>
      <c r="Q95" s="91"/>
    </row>
    <row r="96" spans="1:50" ht="16.5">
      <c r="A96" s="66" t="s">
        <v>157</v>
      </c>
      <c r="Q96" s="91"/>
      <c r="R96" s="44"/>
      <c r="S96" s="44"/>
    </row>
    <row r="97" spans="1:19" ht="15">
      <c r="A97" s="66"/>
      <c r="B97" s="76"/>
      <c r="D97" s="97"/>
      <c r="E97" s="98"/>
      <c r="F97" s="97"/>
      <c r="G97" s="98"/>
      <c r="H97" s="97"/>
      <c r="I97" s="98"/>
      <c r="J97" s="97"/>
      <c r="K97" s="98"/>
      <c r="L97" s="97"/>
      <c r="M97" s="98"/>
      <c r="N97" s="85"/>
      <c r="R97" s="44"/>
      <c r="S97" s="44"/>
    </row>
    <row r="98" spans="1:19">
      <c r="B98" s="99"/>
      <c r="C98" s="99"/>
      <c r="D98" s="99"/>
      <c r="E98" s="99"/>
      <c r="F98" s="99"/>
      <c r="G98" s="99"/>
      <c r="H98" s="99"/>
      <c r="R98" s="44"/>
      <c r="S98" s="44"/>
    </row>
    <row r="99" spans="1:19">
      <c r="D99" s="85"/>
      <c r="E99" s="100"/>
      <c r="L99" s="85"/>
      <c r="M99" s="100"/>
      <c r="N99" s="85"/>
      <c r="R99" s="44"/>
      <c r="S99" s="44"/>
    </row>
    <row r="100" spans="1:19" ht="15">
      <c r="A100" s="97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66"/>
      <c r="P100" s="44"/>
      <c r="R100" s="44"/>
      <c r="S100" s="44"/>
    </row>
    <row r="101" spans="1:19">
      <c r="A101" s="66"/>
      <c r="C101" s="101"/>
      <c r="N101" s="79"/>
      <c r="O101" s="66"/>
      <c r="P101" s="85"/>
      <c r="R101" s="44"/>
      <c r="S101" s="44"/>
    </row>
    <row r="102" spans="1:19">
      <c r="A102" s="66"/>
      <c r="B102" s="79"/>
      <c r="C102" s="101"/>
      <c r="D102" s="85"/>
      <c r="E102" s="100"/>
      <c r="L102" s="85"/>
      <c r="M102" s="100"/>
      <c r="N102" s="85"/>
    </row>
    <row r="103" spans="1:19">
      <c r="A103" s="66"/>
      <c r="B103" s="79"/>
      <c r="C103" s="101"/>
      <c r="D103" s="85"/>
      <c r="E103" s="100"/>
      <c r="L103" s="85"/>
      <c r="M103" s="100"/>
      <c r="N103" s="85"/>
    </row>
    <row r="104" spans="1:19">
      <c r="A104" s="66"/>
      <c r="B104" s="79"/>
      <c r="C104" s="101"/>
      <c r="D104" s="85"/>
      <c r="E104" s="100"/>
      <c r="L104" s="85"/>
      <c r="M104" s="100"/>
      <c r="N104" s="85"/>
    </row>
    <row r="105" spans="1:19">
      <c r="A105" s="66"/>
      <c r="B105" s="79"/>
      <c r="C105" s="101"/>
      <c r="L105" s="85"/>
      <c r="M105" s="100"/>
      <c r="N105" s="85"/>
    </row>
    <row r="106" spans="1:19">
      <c r="A106" s="66"/>
      <c r="B106" s="79"/>
      <c r="C106" s="101"/>
      <c r="D106" s="79"/>
      <c r="E106" s="101"/>
      <c r="L106" s="79"/>
      <c r="M106" s="101"/>
      <c r="N106" s="85"/>
    </row>
    <row r="107" spans="1:19">
      <c r="A107" s="66"/>
      <c r="B107" s="79"/>
      <c r="C107" s="101"/>
    </row>
    <row r="108" spans="1:19">
      <c r="A108" s="66"/>
      <c r="B108" s="79"/>
      <c r="C108" s="101"/>
    </row>
    <row r="109" spans="1:19">
      <c r="A109" s="66"/>
      <c r="B109" s="79"/>
      <c r="C109" s="101"/>
    </row>
    <row r="110" spans="1:19">
      <c r="A110" s="66"/>
      <c r="B110" s="79"/>
      <c r="C110" s="101"/>
    </row>
    <row r="111" spans="1:19">
      <c r="B111" s="79"/>
      <c r="C111" s="101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/>
  </sheetViews>
  <sheetFormatPr defaultRowHeight="12.75"/>
  <cols>
    <col min="1" max="1" width="9.140625" style="44"/>
    <col min="2" max="2" width="39.5703125" style="44" customWidth="1"/>
    <col min="3" max="3" width="10.140625" style="44" customWidth="1"/>
    <col min="4" max="4" width="13.42578125" style="44" bestFit="1" customWidth="1"/>
    <col min="5" max="9" width="9.140625" style="44"/>
    <col min="10" max="11" width="24.28515625" style="44" customWidth="1"/>
    <col min="12" max="16384" width="9.140625" style="44"/>
  </cols>
  <sheetData>
    <row r="1" spans="1:4" ht="18" thickBot="1">
      <c r="A1" s="102" t="s">
        <v>158</v>
      </c>
      <c r="B1" s="103"/>
      <c r="C1" s="104"/>
      <c r="D1" s="104"/>
    </row>
    <row r="2" spans="1:4" ht="15">
      <c r="A2" s="105"/>
      <c r="B2" s="106"/>
      <c r="C2" s="107" t="s">
        <v>6</v>
      </c>
      <c r="D2" s="108" t="s">
        <v>143</v>
      </c>
    </row>
    <row r="3" spans="1:4" ht="14.25">
      <c r="A3" s="16" t="s">
        <v>79</v>
      </c>
      <c r="B3" s="16"/>
      <c r="C3" s="16">
        <v>378</v>
      </c>
      <c r="D3" s="109">
        <f t="shared" ref="D3:D12" si="0">(C3/C$16)*100</f>
        <v>45.161290322580641</v>
      </c>
    </row>
    <row r="4" spans="1:4" ht="14.25">
      <c r="A4" s="16" t="s">
        <v>80</v>
      </c>
      <c r="B4" s="16"/>
      <c r="C4" s="16">
        <v>128</v>
      </c>
      <c r="D4" s="109">
        <f t="shared" si="0"/>
        <v>15.292712066905615</v>
      </c>
    </row>
    <row r="5" spans="1:4" ht="14.25">
      <c r="A5" s="16" t="s">
        <v>85</v>
      </c>
      <c r="B5" s="16"/>
      <c r="C5" s="16">
        <v>119</v>
      </c>
      <c r="D5" s="109">
        <f t="shared" si="0"/>
        <v>14.217443249701315</v>
      </c>
    </row>
    <row r="6" spans="1:4" ht="14.25">
      <c r="A6" s="16" t="s">
        <v>83</v>
      </c>
      <c r="B6" s="16"/>
      <c r="C6" s="16">
        <v>89</v>
      </c>
      <c r="D6" s="109">
        <f t="shared" si="0"/>
        <v>10.63321385902031</v>
      </c>
    </row>
    <row r="7" spans="1:4" ht="14.25">
      <c r="A7" s="16" t="s">
        <v>78</v>
      </c>
      <c r="B7" s="16"/>
      <c r="C7" s="16">
        <v>72</v>
      </c>
      <c r="D7" s="109">
        <f t="shared" si="0"/>
        <v>8.6021505376344098</v>
      </c>
    </row>
    <row r="8" spans="1:4" ht="14.25">
      <c r="A8" s="16" t="s">
        <v>86</v>
      </c>
      <c r="B8" s="16"/>
      <c r="C8" s="16">
        <v>57</v>
      </c>
      <c r="D8" s="109">
        <f t="shared" si="0"/>
        <v>6.8100358422939076</v>
      </c>
    </row>
    <row r="9" spans="1:4" ht="14.25">
      <c r="A9" s="16" t="s">
        <v>81</v>
      </c>
      <c r="B9" s="16"/>
      <c r="C9" s="16">
        <v>37</v>
      </c>
      <c r="D9" s="109">
        <f t="shared" si="0"/>
        <v>4.4205495818399045</v>
      </c>
    </row>
    <row r="10" spans="1:4" ht="14.25">
      <c r="A10" s="16" t="s">
        <v>87</v>
      </c>
      <c r="B10" s="16"/>
      <c r="C10" s="16">
        <v>31</v>
      </c>
      <c r="D10" s="109">
        <f t="shared" si="0"/>
        <v>3.7037037037037033</v>
      </c>
    </row>
    <row r="11" spans="1:4" ht="14.25">
      <c r="A11" s="16" t="s">
        <v>82</v>
      </c>
      <c r="B11" s="16"/>
      <c r="C11" s="16">
        <v>30</v>
      </c>
      <c r="D11" s="109">
        <f t="shared" si="0"/>
        <v>3.5842293906810032</v>
      </c>
    </row>
    <row r="12" spans="1:4" ht="14.25">
      <c r="A12" s="16" t="s">
        <v>84</v>
      </c>
      <c r="B12" s="16"/>
      <c r="C12" s="16">
        <v>15</v>
      </c>
      <c r="D12" s="109">
        <f t="shared" si="0"/>
        <v>1.7921146953405016</v>
      </c>
    </row>
    <row r="13" spans="1:4" ht="13.5" thickBot="1">
      <c r="A13" s="25" t="s">
        <v>94</v>
      </c>
      <c r="B13" s="25"/>
      <c r="C13" s="110">
        <v>956</v>
      </c>
      <c r="D13" s="111"/>
    </row>
    <row r="14" spans="1:4" ht="16.5">
      <c r="A14" s="76" t="s">
        <v>159</v>
      </c>
      <c r="B14" s="112"/>
      <c r="C14" s="113">
        <f>SUM(C3:C12)</f>
        <v>956</v>
      </c>
      <c r="D14" s="114"/>
    </row>
    <row r="15" spans="1:4" ht="6" customHeight="1">
      <c r="A15" s="76"/>
      <c r="B15" s="112"/>
      <c r="C15" s="113"/>
      <c r="D15" s="114"/>
    </row>
    <row r="16" spans="1:4" ht="17.25">
      <c r="A16" s="13" t="s">
        <v>160</v>
      </c>
      <c r="B16" s="21"/>
      <c r="C16" s="115">
        <v>837</v>
      </c>
      <c r="D16" s="21"/>
    </row>
    <row r="17" spans="1:4" ht="6.75" customHeight="1">
      <c r="A17" s="116"/>
    </row>
    <row r="18" spans="1:4" ht="15.75" thickBot="1">
      <c r="A18" s="64" t="s">
        <v>161</v>
      </c>
      <c r="B18" s="104"/>
      <c r="C18" s="117">
        <f>C14/C16</f>
        <v>1.1421744324970131</v>
      </c>
      <c r="D18" s="104"/>
    </row>
    <row r="19" spans="1:4">
      <c r="A19" s="118" t="s">
        <v>132</v>
      </c>
      <c r="B19" s="119"/>
      <c r="C19" s="120"/>
      <c r="D19" s="119"/>
    </row>
    <row r="20" spans="1:4">
      <c r="A20" s="121" t="s">
        <v>162</v>
      </c>
    </row>
    <row r="21" spans="1:4">
      <c r="A21" s="118" t="s">
        <v>163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6"/>
  <sheetViews>
    <sheetView zoomScaleNormal="100" workbookViewId="0"/>
  </sheetViews>
  <sheetFormatPr defaultRowHeight="12.75"/>
  <cols>
    <col min="1" max="1" width="44.42578125" style="118" customWidth="1"/>
    <col min="2" max="2" width="42.7109375" style="118" customWidth="1"/>
    <col min="3" max="3" width="9.85546875" style="118" customWidth="1"/>
    <col min="4" max="4" width="28.7109375" style="118" customWidth="1"/>
    <col min="5" max="5" width="17.85546875" style="118" customWidth="1"/>
    <col min="6" max="6" width="17.42578125" style="118" customWidth="1"/>
    <col min="7" max="16384" width="9.140625" style="118"/>
  </cols>
  <sheetData>
    <row r="1" spans="1:15" ht="15" thickBot="1">
      <c r="A1" s="122" t="s">
        <v>164</v>
      </c>
      <c r="B1" s="43"/>
      <c r="C1" s="123"/>
      <c r="O1" s="124"/>
    </row>
    <row r="2" spans="1:15" ht="24" customHeight="1">
      <c r="A2" s="125" t="s">
        <v>165</v>
      </c>
      <c r="B2" s="125" t="s">
        <v>166</v>
      </c>
      <c r="C2" s="126" t="s">
        <v>6</v>
      </c>
    </row>
    <row r="3" spans="1:15">
      <c r="A3" s="127"/>
      <c r="B3" s="127"/>
      <c r="C3" s="127"/>
    </row>
    <row r="4" spans="1:15">
      <c r="A4" s="128" t="s">
        <v>41</v>
      </c>
      <c r="B4" s="128" t="s">
        <v>42</v>
      </c>
      <c r="C4" s="129">
        <v>278</v>
      </c>
    </row>
    <row r="5" spans="1:15">
      <c r="A5" s="128" t="s">
        <v>41</v>
      </c>
      <c r="B5" s="128" t="s">
        <v>60</v>
      </c>
      <c r="C5" s="129">
        <v>175</v>
      </c>
    </row>
    <row r="6" spans="1:15">
      <c r="A6" s="128" t="s">
        <v>39</v>
      </c>
      <c r="B6" s="128" t="s">
        <v>41</v>
      </c>
      <c r="C6" s="129">
        <v>165</v>
      </c>
    </row>
    <row r="7" spans="1:15">
      <c r="A7" s="128" t="s">
        <v>11</v>
      </c>
      <c r="B7" s="128" t="s">
        <v>46</v>
      </c>
      <c r="C7" s="129">
        <v>108</v>
      </c>
    </row>
    <row r="8" spans="1:15">
      <c r="A8" s="128" t="s">
        <v>32</v>
      </c>
      <c r="B8" s="128" t="s">
        <v>46</v>
      </c>
      <c r="C8" s="129">
        <v>90</v>
      </c>
    </row>
    <row r="9" spans="1:15">
      <c r="A9" s="128" t="s">
        <v>39</v>
      </c>
      <c r="B9" s="128" t="s">
        <v>42</v>
      </c>
      <c r="C9" s="129">
        <v>83</v>
      </c>
    </row>
    <row r="10" spans="1:15">
      <c r="A10" s="128" t="s">
        <v>11</v>
      </c>
      <c r="B10" s="128" t="s">
        <v>32</v>
      </c>
      <c r="C10" s="129">
        <v>83</v>
      </c>
    </row>
    <row r="11" spans="1:15">
      <c r="A11" s="128" t="s">
        <v>46</v>
      </c>
      <c r="B11" s="128" t="s">
        <v>60</v>
      </c>
      <c r="C11" s="129">
        <v>83</v>
      </c>
    </row>
    <row r="12" spans="1:15">
      <c r="A12" s="128" t="s">
        <v>42</v>
      </c>
      <c r="B12" s="128" t="s">
        <v>60</v>
      </c>
      <c r="C12" s="129">
        <v>76</v>
      </c>
    </row>
    <row r="13" spans="1:15">
      <c r="A13" s="128" t="s">
        <v>79</v>
      </c>
      <c r="B13" s="128" t="s">
        <v>85</v>
      </c>
      <c r="C13" s="129">
        <v>75</v>
      </c>
    </row>
    <row r="14" spans="1:15">
      <c r="A14" s="128" t="s">
        <v>79</v>
      </c>
      <c r="B14" s="128" t="s">
        <v>80</v>
      </c>
      <c r="C14" s="129">
        <v>74</v>
      </c>
    </row>
    <row r="15" spans="1:15">
      <c r="A15" s="128" t="s">
        <v>39</v>
      </c>
      <c r="B15" s="128" t="s">
        <v>60</v>
      </c>
      <c r="C15" s="129">
        <v>72</v>
      </c>
    </row>
    <row r="16" spans="1:15">
      <c r="A16" s="128" t="s">
        <v>39</v>
      </c>
      <c r="B16" s="128" t="s">
        <v>46</v>
      </c>
      <c r="C16" s="129">
        <v>62</v>
      </c>
    </row>
    <row r="17" spans="1:3">
      <c r="A17" s="128" t="s">
        <v>31</v>
      </c>
      <c r="B17" s="128" t="s">
        <v>46</v>
      </c>
      <c r="C17" s="129">
        <v>57</v>
      </c>
    </row>
    <row r="18" spans="1:3">
      <c r="A18" s="128" t="s">
        <v>78</v>
      </c>
      <c r="B18" s="128" t="s">
        <v>79</v>
      </c>
      <c r="C18" s="129">
        <v>53</v>
      </c>
    </row>
    <row r="19" spans="1:3">
      <c r="A19" s="128" t="s">
        <v>32</v>
      </c>
      <c r="B19" s="128" t="s">
        <v>60</v>
      </c>
      <c r="C19" s="129">
        <v>52</v>
      </c>
    </row>
    <row r="20" spans="1:3">
      <c r="A20" s="128"/>
      <c r="B20" s="128"/>
      <c r="C20" s="129"/>
    </row>
    <row r="21" spans="1:3">
      <c r="A21" s="51" t="s">
        <v>132</v>
      </c>
      <c r="C21" s="130"/>
    </row>
    <row r="22" spans="1:3">
      <c r="C22" s="130"/>
    </row>
    <row r="23" spans="1:3">
      <c r="A23" s="131" t="s">
        <v>167</v>
      </c>
      <c r="B23" s="132"/>
      <c r="C23" s="133"/>
    </row>
    <row r="24" spans="1:3">
      <c r="A24" s="134" t="s">
        <v>168</v>
      </c>
      <c r="B24" s="135"/>
      <c r="C24" s="136"/>
    </row>
    <row r="25" spans="1:3">
      <c r="A25" s="134" t="s">
        <v>169</v>
      </c>
      <c r="B25" s="135"/>
      <c r="C25" s="136"/>
    </row>
    <row r="26" spans="1:3">
      <c r="A26" s="134" t="s">
        <v>170</v>
      </c>
      <c r="B26" s="135"/>
      <c r="C26" s="136"/>
    </row>
    <row r="27" spans="1:3">
      <c r="A27" s="134" t="s">
        <v>171</v>
      </c>
      <c r="B27" s="135"/>
      <c r="C27" s="136"/>
    </row>
    <row r="28" spans="1:3">
      <c r="A28" s="134" t="s">
        <v>172</v>
      </c>
      <c r="B28" s="135"/>
      <c r="C28" s="136"/>
    </row>
    <row r="29" spans="1:3">
      <c r="A29" s="134"/>
      <c r="B29" s="135" t="s">
        <v>173</v>
      </c>
      <c r="C29" s="136"/>
    </row>
    <row r="30" spans="1:3">
      <c r="A30" s="134"/>
      <c r="B30" s="135" t="s">
        <v>174</v>
      </c>
      <c r="C30" s="136"/>
    </row>
    <row r="31" spans="1:3">
      <c r="A31" s="134"/>
      <c r="B31" s="135" t="s">
        <v>175</v>
      </c>
      <c r="C31" s="136"/>
    </row>
    <row r="32" spans="1:3">
      <c r="A32" s="137"/>
      <c r="B32" s="138" t="s">
        <v>176</v>
      </c>
      <c r="C32" s="139"/>
    </row>
    <row r="33" spans="1:3">
      <c r="A33" s="140"/>
      <c r="B33" s="140"/>
    </row>
    <row r="34" spans="1:3" ht="114.75" customHeight="1">
      <c r="A34" s="140"/>
      <c r="B34" s="140"/>
    </row>
    <row r="47" spans="1:3" ht="15">
      <c r="A47" s="141"/>
      <c r="B47" s="141"/>
      <c r="C47" s="142"/>
    </row>
    <row r="48" spans="1:3" ht="15">
      <c r="A48" s="141"/>
      <c r="B48" s="141"/>
      <c r="C48" s="141"/>
    </row>
    <row r="49" spans="1:3" ht="15">
      <c r="A49" s="141"/>
      <c r="B49" s="141"/>
      <c r="C49" s="141"/>
    </row>
    <row r="50" spans="1:3" ht="15">
      <c r="A50" s="141"/>
      <c r="B50" s="141"/>
      <c r="C50" s="141"/>
    </row>
    <row r="51" spans="1:3" ht="15">
      <c r="A51" s="141"/>
      <c r="B51" s="141"/>
      <c r="C51" s="141"/>
    </row>
    <row r="52" spans="1:3" ht="15">
      <c r="A52" s="141"/>
      <c r="B52" s="141"/>
      <c r="C52" s="141"/>
    </row>
    <row r="53" spans="1:3" ht="15">
      <c r="A53" s="141"/>
      <c r="B53" s="141"/>
      <c r="C53" s="141"/>
    </row>
    <row r="54" spans="1:3" ht="15">
      <c r="A54" s="141"/>
      <c r="B54" s="141"/>
      <c r="C54" s="141"/>
    </row>
    <row r="55" spans="1:3" ht="15">
      <c r="A55" s="141"/>
      <c r="B55" s="141"/>
      <c r="C55" s="141"/>
    </row>
    <row r="56" spans="1:3" ht="15">
      <c r="A56" s="141"/>
      <c r="B56" s="141"/>
      <c r="C56" s="141"/>
    </row>
    <row r="57" spans="1:3" ht="15">
      <c r="A57" s="141"/>
      <c r="B57" s="141"/>
      <c r="C57" s="141"/>
    </row>
    <row r="58" spans="1:3" ht="15">
      <c r="A58" s="141"/>
      <c r="B58" s="141"/>
      <c r="C58" s="141"/>
    </row>
    <row r="59" spans="1:3" ht="15">
      <c r="A59" s="141"/>
      <c r="B59" s="141"/>
      <c r="C59" s="141"/>
    </row>
    <row r="60" spans="1:3" ht="15">
      <c r="A60" s="141"/>
      <c r="B60" s="141"/>
      <c r="C60" s="141"/>
    </row>
    <row r="61" spans="1:3" ht="15">
      <c r="A61" s="141"/>
      <c r="B61" s="141"/>
      <c r="C61" s="141"/>
    </row>
    <row r="62" spans="1:3" ht="15">
      <c r="A62" s="141"/>
      <c r="B62" s="141"/>
      <c r="C62" s="141"/>
    </row>
    <row r="63" spans="1:3" ht="15">
      <c r="A63" s="141"/>
      <c r="B63" s="141"/>
      <c r="C63" s="141"/>
    </row>
    <row r="64" spans="1:3" ht="15">
      <c r="A64" s="141"/>
      <c r="B64" s="141"/>
      <c r="C64" s="141"/>
    </row>
    <row r="65" spans="1:3" ht="15">
      <c r="A65" s="141"/>
      <c r="B65" s="141"/>
      <c r="C65" s="141"/>
    </row>
    <row r="66" spans="1:3" ht="15">
      <c r="A66" s="141"/>
      <c r="B66" s="141"/>
      <c r="C66" s="141"/>
    </row>
    <row r="67" spans="1:3" ht="15">
      <c r="A67" s="141"/>
      <c r="B67" s="141"/>
      <c r="C67" s="141"/>
    </row>
    <row r="68" spans="1:3" ht="15">
      <c r="A68" s="141"/>
      <c r="B68" s="141"/>
      <c r="C68" s="141"/>
    </row>
    <row r="69" spans="1:3" ht="15">
      <c r="A69" s="141"/>
      <c r="B69" s="141"/>
      <c r="C69" s="141"/>
    </row>
    <row r="70" spans="1:3" ht="15">
      <c r="A70" s="141"/>
      <c r="B70" s="141"/>
      <c r="C70" s="141"/>
    </row>
    <row r="71" spans="1:3" ht="15">
      <c r="A71" s="141"/>
      <c r="B71" s="141"/>
      <c r="C71" s="141"/>
    </row>
    <row r="72" spans="1:3" ht="15">
      <c r="A72" s="141"/>
      <c r="B72" s="141"/>
      <c r="C72" s="141"/>
    </row>
    <row r="73" spans="1:3" ht="15">
      <c r="A73" s="141"/>
      <c r="B73" s="141"/>
      <c r="C73" s="141"/>
    </row>
    <row r="74" spans="1:3" ht="15">
      <c r="A74" s="141"/>
      <c r="B74" s="141"/>
      <c r="C74" s="141"/>
    </row>
    <row r="75" spans="1:3" ht="15">
      <c r="A75" s="141"/>
      <c r="B75" s="141"/>
      <c r="C75" s="141"/>
    </row>
    <row r="76" spans="1:3" ht="15">
      <c r="A76" s="141"/>
      <c r="B76" s="141"/>
      <c r="C76" s="141"/>
    </row>
    <row r="77" spans="1:3" ht="15">
      <c r="A77" s="141"/>
      <c r="B77" s="141"/>
      <c r="C77" s="141"/>
    </row>
    <row r="78" spans="1:3" ht="15">
      <c r="A78" s="141"/>
      <c r="B78" s="141"/>
      <c r="C78" s="141"/>
    </row>
    <row r="79" spans="1:3" ht="15">
      <c r="A79" s="141"/>
      <c r="B79" s="141"/>
      <c r="C79" s="141"/>
    </row>
    <row r="80" spans="1:3" ht="15">
      <c r="A80" s="141"/>
      <c r="B80" s="141"/>
      <c r="C80" s="141"/>
    </row>
    <row r="81" spans="1:3" ht="15">
      <c r="A81" s="141"/>
      <c r="B81" s="141"/>
      <c r="C81" s="141"/>
    </row>
    <row r="82" spans="1:3" ht="15">
      <c r="A82" s="141"/>
      <c r="B82" s="141"/>
      <c r="C82" s="141"/>
    </row>
    <row r="83" spans="1:3" ht="15">
      <c r="A83" s="141"/>
      <c r="B83" s="141"/>
      <c r="C83" s="141"/>
    </row>
    <row r="84" spans="1:3" ht="15">
      <c r="A84" s="141"/>
      <c r="B84" s="141"/>
      <c r="C84" s="141"/>
    </row>
    <row r="85" spans="1:3" ht="15">
      <c r="A85" s="141"/>
      <c r="B85" s="141"/>
      <c r="C85" s="141"/>
    </row>
    <row r="86" spans="1:3" ht="15">
      <c r="A86" s="141"/>
      <c r="B86" s="141"/>
      <c r="C86" s="141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V87"/>
  <sheetViews>
    <sheetView zoomScale="75" zoomScaleNormal="75" zoomScaleSheetLayoutView="75" workbookViewId="0"/>
  </sheetViews>
  <sheetFormatPr defaultRowHeight="16.5"/>
  <cols>
    <col min="1" max="1" width="1.28515625" style="146" customWidth="1"/>
    <col min="2" max="2" width="60.42578125" style="146" customWidth="1"/>
    <col min="3" max="3" width="14.42578125" style="146" bestFit="1" customWidth="1"/>
    <col min="4" max="4" width="15.7109375" style="146" bestFit="1" customWidth="1"/>
    <col min="5" max="5" width="16" style="146" bestFit="1" customWidth="1"/>
    <col min="6" max="6" width="15.42578125" style="146" bestFit="1" customWidth="1"/>
    <col min="7" max="7" width="8" style="146" bestFit="1" customWidth="1"/>
    <col min="8" max="8" width="8.7109375" style="146" customWidth="1"/>
    <col min="9" max="9" width="1.42578125" style="146" customWidth="1"/>
    <col min="10" max="10" width="20.42578125" style="146" customWidth="1"/>
    <col min="11" max="11" width="1.5703125" style="146" customWidth="1"/>
    <col min="12" max="12" width="22.7109375" style="147" customWidth="1"/>
    <col min="13" max="16384" width="9.140625" style="146"/>
  </cols>
  <sheetData>
    <row r="1" spans="1:22" ht="20.25" thickBot="1">
      <c r="A1" s="143" t="s">
        <v>177</v>
      </c>
      <c r="B1" s="144"/>
      <c r="C1" s="144"/>
      <c r="D1" s="144"/>
      <c r="E1" s="144"/>
      <c r="F1" s="144"/>
      <c r="G1" s="144"/>
      <c r="H1" s="145"/>
      <c r="I1" s="145"/>
      <c r="J1" s="145"/>
    </row>
    <row r="2" spans="1:22" ht="22.5" customHeight="1">
      <c r="B2" s="148"/>
      <c r="C2" s="149" t="s">
        <v>178</v>
      </c>
      <c r="D2" s="149"/>
      <c r="E2" s="149"/>
      <c r="F2" s="149"/>
      <c r="G2" s="149"/>
      <c r="H2" s="149"/>
      <c r="I2" s="148"/>
      <c r="J2" s="150" t="s">
        <v>179</v>
      </c>
      <c r="O2" s="44"/>
      <c r="P2" s="44"/>
      <c r="Q2" s="44"/>
      <c r="R2" s="44"/>
      <c r="S2" s="44"/>
      <c r="T2" s="44"/>
      <c r="U2" s="44"/>
      <c r="V2" s="44"/>
    </row>
    <row r="3" spans="1:22" ht="33.75" thickBot="1">
      <c r="A3" s="144"/>
      <c r="B3" s="144"/>
      <c r="C3" s="151" t="s">
        <v>180</v>
      </c>
      <c r="D3" s="151" t="s">
        <v>181</v>
      </c>
      <c r="E3" s="151" t="s">
        <v>182</v>
      </c>
      <c r="F3" s="151" t="s">
        <v>183</v>
      </c>
      <c r="G3" s="151" t="s">
        <v>93</v>
      </c>
      <c r="H3" s="151" t="s">
        <v>94</v>
      </c>
      <c r="I3" s="151"/>
      <c r="J3" s="152"/>
      <c r="O3" s="44"/>
      <c r="P3" s="44"/>
      <c r="Q3" s="44"/>
      <c r="R3" s="44"/>
      <c r="S3" s="44"/>
      <c r="T3" s="44"/>
      <c r="U3" s="44"/>
      <c r="V3" s="44"/>
    </row>
    <row r="4" spans="1:22">
      <c r="A4" s="153" t="s">
        <v>111</v>
      </c>
      <c r="B4" s="154"/>
      <c r="C4" s="154"/>
      <c r="D4" s="154"/>
      <c r="E4" s="154"/>
      <c r="F4" s="154"/>
      <c r="G4" s="154"/>
      <c r="H4" s="153"/>
      <c r="I4" s="155"/>
      <c r="J4" s="156"/>
      <c r="O4" s="44"/>
      <c r="P4" s="44"/>
      <c r="Q4" s="44"/>
      <c r="R4" s="44"/>
      <c r="S4" s="44"/>
      <c r="T4" s="44"/>
      <c r="U4" s="44"/>
      <c r="V4" s="44"/>
    </row>
    <row r="5" spans="1:22">
      <c r="A5" s="154"/>
      <c r="B5" s="154" t="s">
        <v>9</v>
      </c>
      <c r="C5" s="154">
        <v>0</v>
      </c>
      <c r="D5" s="154">
        <v>1</v>
      </c>
      <c r="E5" s="154">
        <v>0</v>
      </c>
      <c r="F5" s="154">
        <v>0</v>
      </c>
      <c r="G5" s="154">
        <v>0</v>
      </c>
      <c r="H5" s="154">
        <v>1</v>
      </c>
      <c r="I5" s="155"/>
      <c r="J5" s="157">
        <f>H5/$H$75*100</f>
        <v>0.74626865671641784</v>
      </c>
      <c r="O5" s="44"/>
      <c r="P5" s="44"/>
      <c r="Q5" s="44"/>
      <c r="R5" s="44"/>
      <c r="S5" s="44"/>
      <c r="T5" s="44"/>
      <c r="U5" s="44"/>
      <c r="V5" s="44"/>
    </row>
    <row r="6" spans="1:22">
      <c r="A6" s="154"/>
      <c r="B6" s="154" t="s">
        <v>11</v>
      </c>
      <c r="C6" s="154">
        <v>0</v>
      </c>
      <c r="D6" s="154">
        <v>0</v>
      </c>
      <c r="E6" s="154">
        <v>0</v>
      </c>
      <c r="F6" s="154">
        <v>6</v>
      </c>
      <c r="G6" s="154">
        <v>1</v>
      </c>
      <c r="H6" s="154">
        <v>7</v>
      </c>
      <c r="I6" s="155"/>
      <c r="J6" s="157">
        <f>H6/$H$75*100</f>
        <v>5.2238805970149249</v>
      </c>
      <c r="O6" s="44"/>
      <c r="P6" s="44"/>
      <c r="Q6" s="44"/>
      <c r="R6" s="44"/>
      <c r="S6" s="44"/>
      <c r="T6" s="44"/>
      <c r="U6" s="44"/>
      <c r="V6" s="44"/>
    </row>
    <row r="7" spans="1:22">
      <c r="A7" s="154"/>
      <c r="B7" s="154" t="s">
        <v>15</v>
      </c>
      <c r="C7" s="154">
        <v>0</v>
      </c>
      <c r="D7" s="154">
        <v>0</v>
      </c>
      <c r="E7" s="154">
        <v>0</v>
      </c>
      <c r="F7" s="154">
        <v>0</v>
      </c>
      <c r="G7" s="154">
        <v>1</v>
      </c>
      <c r="H7" s="154">
        <v>1</v>
      </c>
      <c r="I7" s="155"/>
      <c r="J7" s="157">
        <f>H7/$H$75*100</f>
        <v>0.74626865671641784</v>
      </c>
      <c r="O7" s="44"/>
      <c r="P7" s="44"/>
      <c r="Q7" s="44"/>
      <c r="R7" s="44"/>
      <c r="S7" s="44"/>
      <c r="T7" s="44"/>
      <c r="U7" s="44"/>
      <c r="V7" s="44"/>
    </row>
    <row r="8" spans="1:22">
      <c r="A8" s="154"/>
      <c r="B8" s="154" t="s">
        <v>16</v>
      </c>
      <c r="C8" s="154">
        <v>1</v>
      </c>
      <c r="D8" s="154">
        <v>0</v>
      </c>
      <c r="E8" s="154">
        <v>1</v>
      </c>
      <c r="F8" s="154">
        <v>1</v>
      </c>
      <c r="G8" s="154">
        <v>0</v>
      </c>
      <c r="H8" s="154">
        <v>3</v>
      </c>
      <c r="I8" s="155"/>
      <c r="J8" s="157">
        <f>H8/$H$75*100</f>
        <v>2.2388059701492535</v>
      </c>
      <c r="O8" s="44"/>
      <c r="P8" s="44"/>
      <c r="Q8" s="44"/>
      <c r="R8" s="44"/>
      <c r="S8" s="44"/>
      <c r="T8" s="44"/>
      <c r="U8" s="44"/>
      <c r="V8" s="44"/>
    </row>
    <row r="9" spans="1:22">
      <c r="A9" s="154"/>
      <c r="B9" s="154" t="s">
        <v>17</v>
      </c>
      <c r="C9" s="154">
        <v>0</v>
      </c>
      <c r="D9" s="154">
        <v>0</v>
      </c>
      <c r="E9" s="154">
        <v>0</v>
      </c>
      <c r="F9" s="154">
        <v>2</v>
      </c>
      <c r="G9" s="154">
        <v>0</v>
      </c>
      <c r="H9" s="154">
        <v>2</v>
      </c>
      <c r="I9" s="155"/>
      <c r="J9" s="157">
        <f>H9/$H$75*100</f>
        <v>1.4925373134328357</v>
      </c>
      <c r="O9" s="44"/>
      <c r="P9" s="44"/>
      <c r="Q9" s="44"/>
      <c r="R9" s="44"/>
      <c r="S9" s="44"/>
      <c r="T9" s="44"/>
      <c r="U9" s="44"/>
      <c r="V9" s="44"/>
    </row>
    <row r="10" spans="1:22" ht="3" customHeight="1">
      <c r="A10" s="154"/>
      <c r="B10" s="154"/>
      <c r="C10" s="154"/>
      <c r="D10" s="154"/>
      <c r="E10" s="154"/>
      <c r="F10" s="154"/>
      <c r="G10" s="154"/>
      <c r="H10" s="153"/>
      <c r="I10" s="155"/>
      <c r="J10" s="157"/>
      <c r="L10" s="146"/>
      <c r="O10" s="44"/>
    </row>
    <row r="11" spans="1:22">
      <c r="A11" s="153" t="s">
        <v>112</v>
      </c>
      <c r="B11" s="154"/>
      <c r="C11" s="154"/>
      <c r="D11" s="154"/>
      <c r="E11" s="154"/>
      <c r="F11" s="154"/>
      <c r="G11" s="154"/>
      <c r="H11" s="153"/>
      <c r="I11" s="155"/>
      <c r="J11" s="157"/>
    </row>
    <row r="12" spans="1:22">
      <c r="A12" s="153"/>
      <c r="B12" s="154" t="s">
        <v>20</v>
      </c>
      <c r="C12" s="154">
        <v>0</v>
      </c>
      <c r="D12" s="154">
        <v>0</v>
      </c>
      <c r="E12" s="154">
        <v>0</v>
      </c>
      <c r="F12" s="154">
        <v>1</v>
      </c>
      <c r="G12" s="154">
        <v>0</v>
      </c>
      <c r="H12" s="154">
        <v>1</v>
      </c>
      <c r="I12" s="155"/>
      <c r="J12" s="157">
        <f>H12/$H$75*100</f>
        <v>0.74626865671641784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153"/>
      <c r="B13" s="154" t="s">
        <v>22</v>
      </c>
      <c r="C13" s="154">
        <v>0</v>
      </c>
      <c r="D13" s="154">
        <v>0</v>
      </c>
      <c r="E13" s="154">
        <v>0</v>
      </c>
      <c r="F13" s="154">
        <v>2</v>
      </c>
      <c r="G13" s="154">
        <v>0</v>
      </c>
      <c r="H13" s="154">
        <v>2</v>
      </c>
      <c r="I13" s="155"/>
      <c r="J13" s="157">
        <f>H13/$H$75*100</f>
        <v>1.4925373134328357</v>
      </c>
      <c r="O13" s="44"/>
      <c r="P13" s="44"/>
      <c r="Q13" s="44"/>
      <c r="R13" s="44"/>
      <c r="S13" s="44"/>
      <c r="T13" s="44"/>
      <c r="U13" s="44"/>
      <c r="V13" s="44"/>
    </row>
    <row r="14" spans="1:22" ht="5.25" customHeight="1">
      <c r="A14" s="154"/>
      <c r="B14" s="154"/>
      <c r="C14" s="154"/>
      <c r="D14" s="154"/>
      <c r="E14" s="154"/>
      <c r="F14" s="154"/>
      <c r="G14" s="154"/>
      <c r="H14" s="153"/>
      <c r="I14" s="155"/>
      <c r="J14" s="157"/>
      <c r="O14" s="44"/>
    </row>
    <row r="15" spans="1:22">
      <c r="A15" s="153" t="s">
        <v>184</v>
      </c>
      <c r="B15" s="154"/>
      <c r="C15" s="154"/>
      <c r="D15" s="154"/>
      <c r="E15" s="154"/>
      <c r="F15" s="154"/>
      <c r="G15" s="154"/>
      <c r="H15" s="153"/>
      <c r="I15" s="155"/>
      <c r="J15" s="157"/>
      <c r="O15" s="44"/>
      <c r="P15" s="44"/>
      <c r="Q15" s="44"/>
      <c r="R15" s="44"/>
      <c r="S15" s="44"/>
      <c r="T15" s="44"/>
      <c r="U15" s="44"/>
      <c r="V15" s="44"/>
    </row>
    <row r="16" spans="1:22">
      <c r="A16" s="154"/>
      <c r="B16" s="154" t="s">
        <v>27</v>
      </c>
      <c r="C16" s="154">
        <v>0</v>
      </c>
      <c r="D16" s="154">
        <v>0</v>
      </c>
      <c r="E16" s="154">
        <v>1</v>
      </c>
      <c r="F16" s="154">
        <v>2</v>
      </c>
      <c r="G16" s="154">
        <v>0</v>
      </c>
      <c r="H16" s="154">
        <v>3</v>
      </c>
      <c r="I16" s="155"/>
      <c r="J16" s="157">
        <f t="shared" ref="J16:J22" si="0">H16/$H$75*100</f>
        <v>2.2388059701492535</v>
      </c>
      <c r="O16" s="44"/>
      <c r="P16" s="44"/>
      <c r="Q16" s="44"/>
      <c r="R16" s="44"/>
      <c r="S16" s="44"/>
      <c r="T16" s="44"/>
      <c r="U16" s="44"/>
      <c r="V16" s="44"/>
    </row>
    <row r="17" spans="1:22">
      <c r="A17" s="154"/>
      <c r="B17" s="154" t="s">
        <v>28</v>
      </c>
      <c r="C17" s="154">
        <v>0</v>
      </c>
      <c r="D17" s="154">
        <v>0</v>
      </c>
      <c r="E17" s="154">
        <v>2</v>
      </c>
      <c r="F17" s="154">
        <v>0</v>
      </c>
      <c r="G17" s="154">
        <v>0</v>
      </c>
      <c r="H17" s="154">
        <v>2</v>
      </c>
      <c r="I17" s="155"/>
      <c r="J17" s="157">
        <f t="shared" si="0"/>
        <v>1.4925373134328357</v>
      </c>
      <c r="O17" s="44"/>
      <c r="P17" s="44"/>
      <c r="Q17" s="44"/>
      <c r="R17" s="44"/>
      <c r="S17" s="44"/>
      <c r="T17" s="44"/>
      <c r="U17" s="44"/>
      <c r="V17" s="44"/>
    </row>
    <row r="18" spans="1:22">
      <c r="A18" s="154"/>
      <c r="B18" s="154" t="s">
        <v>31</v>
      </c>
      <c r="C18" s="154">
        <v>4</v>
      </c>
      <c r="D18" s="154">
        <v>0</v>
      </c>
      <c r="E18" s="154">
        <v>3</v>
      </c>
      <c r="F18" s="154">
        <v>11</v>
      </c>
      <c r="G18" s="154">
        <v>0</v>
      </c>
      <c r="H18" s="154">
        <v>18</v>
      </c>
      <c r="I18" s="155"/>
      <c r="J18" s="157">
        <f t="shared" si="0"/>
        <v>13.432835820895523</v>
      </c>
      <c r="O18" s="44"/>
      <c r="P18" s="44"/>
      <c r="Q18" s="44"/>
      <c r="R18" s="44"/>
      <c r="S18" s="44"/>
      <c r="T18" s="44"/>
      <c r="U18" s="44"/>
      <c r="V18" s="44"/>
    </row>
    <row r="19" spans="1:22">
      <c r="A19" s="154"/>
      <c r="B19" s="154" t="s">
        <v>32</v>
      </c>
      <c r="C19" s="154">
        <v>0</v>
      </c>
      <c r="D19" s="154">
        <v>1</v>
      </c>
      <c r="E19" s="154">
        <v>4</v>
      </c>
      <c r="F19" s="154">
        <v>8</v>
      </c>
      <c r="G19" s="154">
        <v>1</v>
      </c>
      <c r="H19" s="154">
        <v>14</v>
      </c>
      <c r="I19" s="155"/>
      <c r="J19" s="157">
        <f t="shared" si="0"/>
        <v>10.44776119402985</v>
      </c>
      <c r="O19" s="44"/>
      <c r="P19" s="44"/>
      <c r="Q19" s="44"/>
      <c r="R19" s="44"/>
      <c r="S19" s="44"/>
      <c r="T19" s="44"/>
      <c r="U19" s="44"/>
      <c r="V19" s="44"/>
    </row>
    <row r="20" spans="1:22">
      <c r="A20" s="154"/>
      <c r="B20" s="154" t="s">
        <v>33</v>
      </c>
      <c r="C20" s="154">
        <v>0</v>
      </c>
      <c r="D20" s="154">
        <v>0</v>
      </c>
      <c r="E20" s="154">
        <v>1</v>
      </c>
      <c r="F20" s="154">
        <v>1</v>
      </c>
      <c r="G20" s="154">
        <v>0</v>
      </c>
      <c r="H20" s="154">
        <v>2</v>
      </c>
      <c r="I20" s="155"/>
      <c r="J20" s="157">
        <f t="shared" si="0"/>
        <v>1.4925373134328357</v>
      </c>
      <c r="O20" s="44"/>
      <c r="P20" s="44"/>
      <c r="Q20" s="44"/>
      <c r="R20" s="44"/>
      <c r="S20" s="44"/>
      <c r="T20" s="44"/>
      <c r="U20" s="44"/>
      <c r="V20" s="44"/>
    </row>
    <row r="21" spans="1:22">
      <c r="A21" s="154"/>
      <c r="B21" s="154" t="s">
        <v>34</v>
      </c>
      <c r="C21" s="154">
        <v>3</v>
      </c>
      <c r="D21" s="154">
        <v>0</v>
      </c>
      <c r="E21" s="154">
        <v>0</v>
      </c>
      <c r="F21" s="154">
        <v>0</v>
      </c>
      <c r="G21" s="154">
        <v>0</v>
      </c>
      <c r="H21" s="154">
        <v>3</v>
      </c>
      <c r="I21" s="155"/>
      <c r="J21" s="157">
        <f t="shared" si="0"/>
        <v>2.2388059701492535</v>
      </c>
      <c r="O21" s="44"/>
      <c r="P21" s="44"/>
      <c r="Q21" s="44"/>
      <c r="R21" s="44"/>
      <c r="S21" s="44"/>
      <c r="T21" s="44"/>
      <c r="U21" s="44"/>
      <c r="V21" s="44"/>
    </row>
    <row r="22" spans="1:22">
      <c r="A22" s="154"/>
      <c r="B22" s="154" t="s">
        <v>35</v>
      </c>
      <c r="C22" s="154">
        <v>0</v>
      </c>
      <c r="D22" s="154">
        <v>1</v>
      </c>
      <c r="E22" s="154">
        <v>0</v>
      </c>
      <c r="F22" s="154">
        <v>0</v>
      </c>
      <c r="G22" s="154">
        <v>0</v>
      </c>
      <c r="H22" s="154">
        <v>1</v>
      </c>
      <c r="I22" s="155"/>
      <c r="J22" s="157">
        <f t="shared" si="0"/>
        <v>0.74626865671641784</v>
      </c>
      <c r="O22" s="44"/>
      <c r="P22" s="44"/>
      <c r="Q22" s="44"/>
      <c r="R22" s="44"/>
      <c r="S22" s="44"/>
      <c r="T22" s="44"/>
      <c r="U22" s="44"/>
      <c r="V22" s="44"/>
    </row>
    <row r="23" spans="1:22">
      <c r="A23" s="154"/>
      <c r="B23" s="154"/>
      <c r="C23" s="154"/>
      <c r="D23" s="154"/>
      <c r="E23" s="154"/>
      <c r="F23" s="154"/>
      <c r="G23" s="154"/>
      <c r="H23" s="154"/>
      <c r="I23" s="155"/>
      <c r="J23" s="157"/>
      <c r="L23" s="146"/>
      <c r="O23" s="44"/>
      <c r="P23" s="44"/>
      <c r="Q23" s="44"/>
      <c r="R23" s="44"/>
      <c r="S23" s="44"/>
      <c r="T23" s="44"/>
      <c r="U23" s="44"/>
      <c r="V23" s="44"/>
    </row>
    <row r="24" spans="1:22" ht="4.5" customHeight="1">
      <c r="A24" s="154"/>
      <c r="B24" s="154"/>
      <c r="C24" s="154"/>
      <c r="D24" s="154"/>
      <c r="E24" s="154"/>
      <c r="F24" s="154"/>
      <c r="G24" s="154"/>
      <c r="H24" s="153"/>
      <c r="I24" s="155"/>
      <c r="J24" s="157"/>
      <c r="O24" s="44"/>
    </row>
    <row r="25" spans="1:22">
      <c r="A25" s="153" t="s">
        <v>185</v>
      </c>
      <c r="B25" s="154"/>
      <c r="C25" s="154"/>
      <c r="D25" s="154"/>
      <c r="E25" s="154"/>
      <c r="F25" s="154"/>
      <c r="G25" s="154"/>
      <c r="H25" s="153"/>
      <c r="I25" s="155"/>
      <c r="J25" s="157"/>
      <c r="L25" s="146"/>
      <c r="O25" s="44"/>
      <c r="P25" s="44"/>
      <c r="Q25" s="44"/>
      <c r="R25" s="44"/>
      <c r="S25" s="44"/>
      <c r="T25" s="44"/>
      <c r="U25" s="44"/>
      <c r="V25" s="44"/>
    </row>
    <row r="26" spans="1:22">
      <c r="A26" s="153"/>
      <c r="B26" s="154" t="s">
        <v>37</v>
      </c>
      <c r="C26" s="154">
        <v>0</v>
      </c>
      <c r="D26" s="154">
        <v>0</v>
      </c>
      <c r="E26" s="154">
        <v>0</v>
      </c>
      <c r="F26" s="154">
        <v>1</v>
      </c>
      <c r="G26" s="154">
        <v>0</v>
      </c>
      <c r="H26" s="154">
        <v>1</v>
      </c>
      <c r="I26" s="155"/>
      <c r="J26" s="157">
        <f t="shared" ref="J26:J34" si="1">H26/$H$75*100</f>
        <v>0.74626865671641784</v>
      </c>
      <c r="O26" s="44"/>
      <c r="P26" s="44"/>
      <c r="Q26" s="44"/>
      <c r="R26" s="44"/>
      <c r="S26" s="44"/>
      <c r="T26" s="44"/>
      <c r="U26" s="44"/>
      <c r="V26" s="44"/>
    </row>
    <row r="27" spans="1:22">
      <c r="A27" s="154"/>
      <c r="B27" s="154" t="s">
        <v>39</v>
      </c>
      <c r="C27" s="154">
        <v>1</v>
      </c>
      <c r="D27" s="154">
        <v>1</v>
      </c>
      <c r="E27" s="154">
        <v>7</v>
      </c>
      <c r="F27" s="154">
        <v>14</v>
      </c>
      <c r="G27" s="154">
        <v>1</v>
      </c>
      <c r="H27" s="154">
        <v>24</v>
      </c>
      <c r="I27" s="155"/>
      <c r="J27" s="157">
        <f t="shared" si="1"/>
        <v>17.910447761194028</v>
      </c>
      <c r="O27" s="44"/>
      <c r="P27" s="44"/>
      <c r="Q27" s="44"/>
      <c r="R27" s="44"/>
      <c r="S27" s="44"/>
      <c r="T27" s="44"/>
      <c r="U27" s="44"/>
      <c r="V27" s="44"/>
    </row>
    <row r="28" spans="1:22">
      <c r="A28" s="154"/>
      <c r="B28" s="154" t="s">
        <v>40</v>
      </c>
      <c r="C28" s="154">
        <v>1</v>
      </c>
      <c r="D28" s="154">
        <v>0</v>
      </c>
      <c r="E28" s="154">
        <v>1</v>
      </c>
      <c r="F28" s="154">
        <v>1</v>
      </c>
      <c r="G28" s="154">
        <v>0</v>
      </c>
      <c r="H28" s="154">
        <v>3</v>
      </c>
      <c r="I28" s="155"/>
      <c r="J28" s="157">
        <f t="shared" si="1"/>
        <v>2.2388059701492535</v>
      </c>
      <c r="O28" s="44"/>
      <c r="P28" s="44"/>
      <c r="Q28" s="44"/>
      <c r="R28" s="44"/>
      <c r="S28" s="44"/>
      <c r="T28" s="44"/>
      <c r="U28" s="44"/>
      <c r="V28" s="44"/>
    </row>
    <row r="29" spans="1:22">
      <c r="A29" s="154"/>
      <c r="B29" s="154" t="s">
        <v>41</v>
      </c>
      <c r="C29" s="154">
        <v>7</v>
      </c>
      <c r="D29" s="154">
        <v>3</v>
      </c>
      <c r="E29" s="154">
        <v>9</v>
      </c>
      <c r="F29" s="154">
        <v>12</v>
      </c>
      <c r="G29" s="154">
        <v>4</v>
      </c>
      <c r="H29" s="154">
        <v>35</v>
      </c>
      <c r="I29" s="155"/>
      <c r="J29" s="157">
        <f t="shared" si="1"/>
        <v>26.119402985074625</v>
      </c>
      <c r="O29" s="44"/>
      <c r="P29" s="44"/>
      <c r="Q29" s="44"/>
      <c r="R29" s="44"/>
      <c r="S29" s="44"/>
      <c r="T29" s="44"/>
      <c r="U29" s="44"/>
      <c r="V29" s="44"/>
    </row>
    <row r="30" spans="1:22">
      <c r="A30" s="154"/>
      <c r="B30" s="154" t="s">
        <v>42</v>
      </c>
      <c r="C30" s="154">
        <v>2</v>
      </c>
      <c r="D30" s="154">
        <v>1</v>
      </c>
      <c r="E30" s="154">
        <v>4</v>
      </c>
      <c r="F30" s="154">
        <v>7</v>
      </c>
      <c r="G30" s="154">
        <v>0</v>
      </c>
      <c r="H30" s="154">
        <v>14</v>
      </c>
      <c r="I30" s="155"/>
      <c r="J30" s="157">
        <f t="shared" si="1"/>
        <v>10.44776119402985</v>
      </c>
      <c r="O30" s="44"/>
      <c r="P30" s="44"/>
      <c r="Q30" s="44"/>
      <c r="R30" s="44"/>
      <c r="S30" s="44"/>
      <c r="T30" s="44"/>
      <c r="U30" s="44"/>
      <c r="V30" s="44"/>
    </row>
    <row r="31" spans="1:22">
      <c r="A31" s="154"/>
      <c r="B31" s="154" t="s">
        <v>43</v>
      </c>
      <c r="C31" s="154">
        <v>1</v>
      </c>
      <c r="D31" s="154">
        <v>1</v>
      </c>
      <c r="E31" s="154">
        <v>0</v>
      </c>
      <c r="F31" s="154">
        <v>0</v>
      </c>
      <c r="G31" s="154">
        <v>0</v>
      </c>
      <c r="H31" s="154">
        <v>2</v>
      </c>
      <c r="I31" s="155"/>
      <c r="J31" s="157">
        <f t="shared" si="1"/>
        <v>1.4925373134328357</v>
      </c>
      <c r="O31" s="44"/>
      <c r="P31" s="44"/>
      <c r="Q31" s="44"/>
      <c r="R31" s="44"/>
      <c r="S31" s="44"/>
      <c r="T31" s="44"/>
      <c r="U31" s="44"/>
      <c r="V31" s="44"/>
    </row>
    <row r="32" spans="1:22">
      <c r="A32" s="154"/>
      <c r="B32" s="154" t="s">
        <v>44</v>
      </c>
      <c r="C32" s="154">
        <v>0</v>
      </c>
      <c r="D32" s="154">
        <v>0</v>
      </c>
      <c r="E32" s="154">
        <v>1</v>
      </c>
      <c r="F32" s="154">
        <v>1</v>
      </c>
      <c r="G32" s="154">
        <v>1</v>
      </c>
      <c r="H32" s="154">
        <v>3</v>
      </c>
      <c r="I32" s="155"/>
      <c r="J32" s="157">
        <f t="shared" si="1"/>
        <v>2.2388059701492535</v>
      </c>
      <c r="O32" s="44"/>
      <c r="P32" s="44"/>
      <c r="Q32" s="44"/>
      <c r="R32" s="44"/>
      <c r="S32" s="44"/>
      <c r="T32" s="44"/>
      <c r="U32" s="44"/>
      <c r="V32" s="44"/>
    </row>
    <row r="33" spans="1:22">
      <c r="A33" s="154"/>
      <c r="B33" s="154" t="s">
        <v>45</v>
      </c>
      <c r="C33" s="154">
        <v>0</v>
      </c>
      <c r="D33" s="154">
        <v>0</v>
      </c>
      <c r="E33" s="154">
        <v>0</v>
      </c>
      <c r="F33" s="154">
        <v>3</v>
      </c>
      <c r="G33" s="154">
        <v>1</v>
      </c>
      <c r="H33" s="154">
        <v>4</v>
      </c>
      <c r="I33" s="155"/>
      <c r="J33" s="157">
        <f t="shared" si="1"/>
        <v>2.9850746268656714</v>
      </c>
      <c r="O33" s="44"/>
      <c r="P33" s="44"/>
      <c r="Q33" s="44"/>
      <c r="R33" s="44"/>
      <c r="S33" s="44"/>
      <c r="T33" s="44"/>
      <c r="U33" s="44"/>
      <c r="V33" s="44"/>
    </row>
    <row r="34" spans="1:22">
      <c r="A34" s="154"/>
      <c r="B34" s="154" t="s">
        <v>46</v>
      </c>
      <c r="C34" s="154">
        <v>2</v>
      </c>
      <c r="D34" s="154">
        <v>1</v>
      </c>
      <c r="E34" s="154">
        <v>9</v>
      </c>
      <c r="F34" s="154">
        <v>27</v>
      </c>
      <c r="G34" s="154">
        <v>5</v>
      </c>
      <c r="H34" s="154">
        <v>44</v>
      </c>
      <c r="I34" s="155"/>
      <c r="J34" s="157">
        <f t="shared" si="1"/>
        <v>32.835820895522389</v>
      </c>
      <c r="O34" s="44"/>
      <c r="P34" s="44"/>
      <c r="Q34" s="44"/>
      <c r="R34" s="44"/>
      <c r="S34" s="44"/>
      <c r="T34" s="44"/>
      <c r="U34" s="44"/>
      <c r="V34" s="44"/>
    </row>
    <row r="35" spans="1:22" ht="3" customHeight="1">
      <c r="A35" s="154"/>
      <c r="B35" s="154"/>
      <c r="C35" s="154"/>
      <c r="D35" s="154"/>
      <c r="E35" s="154"/>
      <c r="F35" s="154"/>
      <c r="G35" s="154"/>
      <c r="H35" s="153"/>
      <c r="I35" s="155"/>
      <c r="J35" s="157"/>
      <c r="L35" s="146"/>
      <c r="O35" s="44"/>
    </row>
    <row r="36" spans="1:22">
      <c r="A36" s="153" t="s">
        <v>186</v>
      </c>
      <c r="B36" s="154"/>
      <c r="C36" s="154"/>
      <c r="D36" s="154"/>
      <c r="E36" s="154"/>
      <c r="F36" s="154"/>
      <c r="G36" s="154"/>
      <c r="H36" s="153"/>
      <c r="I36" s="155"/>
      <c r="J36" s="157"/>
    </row>
    <row r="37" spans="1:22">
      <c r="A37" s="153"/>
      <c r="B37" s="154" t="s">
        <v>48</v>
      </c>
      <c r="C37" s="154">
        <v>2</v>
      </c>
      <c r="D37" s="154">
        <v>0</v>
      </c>
      <c r="E37" s="154">
        <v>1</v>
      </c>
      <c r="F37" s="154">
        <v>2</v>
      </c>
      <c r="G37" s="154">
        <v>0</v>
      </c>
      <c r="H37" s="154">
        <v>5</v>
      </c>
      <c r="I37" s="155"/>
      <c r="J37" s="157">
        <f t="shared" ref="J37:J44" si="2">H37/$H$75*100</f>
        <v>3.7313432835820892</v>
      </c>
      <c r="O37" s="44"/>
      <c r="P37" s="44"/>
      <c r="Q37" s="44"/>
      <c r="R37" s="44"/>
      <c r="S37" s="44"/>
      <c r="T37" s="44"/>
      <c r="U37" s="44"/>
      <c r="V37" s="44"/>
    </row>
    <row r="38" spans="1:22">
      <c r="A38" s="154"/>
      <c r="B38" s="154" t="s">
        <v>49</v>
      </c>
      <c r="C38" s="154">
        <v>1</v>
      </c>
      <c r="D38" s="154">
        <v>0</v>
      </c>
      <c r="E38" s="154">
        <v>0</v>
      </c>
      <c r="F38" s="154">
        <v>3</v>
      </c>
      <c r="G38" s="154">
        <v>0</v>
      </c>
      <c r="H38" s="154">
        <v>4</v>
      </c>
      <c r="I38" s="155"/>
      <c r="J38" s="157">
        <f t="shared" si="2"/>
        <v>2.9850746268656714</v>
      </c>
      <c r="O38" s="44"/>
      <c r="P38" s="44"/>
      <c r="Q38" s="44"/>
      <c r="R38" s="44"/>
      <c r="S38" s="44"/>
      <c r="T38" s="44"/>
      <c r="U38" s="44"/>
      <c r="V38" s="44"/>
    </row>
    <row r="39" spans="1:22">
      <c r="A39" s="154"/>
      <c r="B39" s="154" t="s">
        <v>50</v>
      </c>
      <c r="C39" s="154">
        <v>0</v>
      </c>
      <c r="D39" s="154">
        <v>0</v>
      </c>
      <c r="E39" s="154">
        <v>0</v>
      </c>
      <c r="F39" s="154">
        <v>4</v>
      </c>
      <c r="G39" s="154">
        <v>2</v>
      </c>
      <c r="H39" s="154">
        <v>6</v>
      </c>
      <c r="I39" s="155"/>
      <c r="J39" s="157">
        <f t="shared" si="2"/>
        <v>4.4776119402985071</v>
      </c>
      <c r="O39" s="44"/>
      <c r="P39" s="44"/>
      <c r="Q39" s="44"/>
      <c r="R39" s="44"/>
      <c r="S39" s="44"/>
      <c r="T39" s="44"/>
      <c r="U39" s="44"/>
      <c r="V39" s="44"/>
    </row>
    <row r="40" spans="1:22">
      <c r="A40" s="154"/>
      <c r="B40" s="154" t="s">
        <v>51</v>
      </c>
      <c r="C40" s="154">
        <v>1</v>
      </c>
      <c r="D40" s="154">
        <v>1</v>
      </c>
      <c r="E40" s="154">
        <v>0</v>
      </c>
      <c r="F40" s="154">
        <v>0</v>
      </c>
      <c r="G40" s="154">
        <v>0</v>
      </c>
      <c r="H40" s="154">
        <v>2</v>
      </c>
      <c r="I40" s="155"/>
      <c r="J40" s="157">
        <f t="shared" si="2"/>
        <v>1.4925373134328357</v>
      </c>
      <c r="O40" s="44"/>
      <c r="P40" s="44"/>
      <c r="Q40" s="44"/>
      <c r="R40" s="44"/>
      <c r="S40" s="44"/>
      <c r="T40" s="44"/>
      <c r="U40" s="44"/>
      <c r="V40" s="44"/>
    </row>
    <row r="41" spans="1:22">
      <c r="A41" s="154"/>
      <c r="B41" s="154" t="s">
        <v>52</v>
      </c>
      <c r="C41" s="154">
        <v>0</v>
      </c>
      <c r="D41" s="154">
        <v>0</v>
      </c>
      <c r="E41" s="154">
        <v>0</v>
      </c>
      <c r="F41" s="154">
        <v>6</v>
      </c>
      <c r="G41" s="154">
        <v>3</v>
      </c>
      <c r="H41" s="154">
        <v>9</v>
      </c>
      <c r="I41" s="155"/>
      <c r="J41" s="157">
        <f t="shared" si="2"/>
        <v>6.7164179104477615</v>
      </c>
      <c r="O41" s="44"/>
      <c r="P41" s="44"/>
      <c r="Q41" s="44"/>
      <c r="R41" s="44"/>
      <c r="S41" s="44"/>
      <c r="T41" s="44"/>
      <c r="U41" s="44"/>
      <c r="V41" s="44"/>
    </row>
    <row r="42" spans="1:22">
      <c r="A42" s="154"/>
      <c r="B42" s="154" t="s">
        <v>55</v>
      </c>
      <c r="C42" s="154">
        <v>0</v>
      </c>
      <c r="D42" s="154">
        <v>0</v>
      </c>
      <c r="E42" s="154">
        <v>0</v>
      </c>
      <c r="F42" s="154">
        <v>2</v>
      </c>
      <c r="G42" s="154">
        <v>0</v>
      </c>
      <c r="H42" s="154">
        <v>2</v>
      </c>
      <c r="I42" s="155"/>
      <c r="J42" s="157">
        <f t="shared" si="2"/>
        <v>1.4925373134328357</v>
      </c>
      <c r="O42" s="44"/>
      <c r="P42" s="44"/>
      <c r="Q42" s="44"/>
      <c r="R42" s="44"/>
      <c r="S42" s="44"/>
      <c r="T42" s="44"/>
      <c r="U42" s="44"/>
      <c r="V42" s="44"/>
    </row>
    <row r="43" spans="1:22">
      <c r="A43" s="154"/>
      <c r="B43" s="154" t="s">
        <v>56</v>
      </c>
      <c r="C43" s="154">
        <v>1</v>
      </c>
      <c r="D43" s="154">
        <v>0</v>
      </c>
      <c r="E43" s="154">
        <v>0</v>
      </c>
      <c r="F43" s="154">
        <v>2</v>
      </c>
      <c r="G43" s="154">
        <v>1</v>
      </c>
      <c r="H43" s="154">
        <v>4</v>
      </c>
      <c r="I43" s="155"/>
      <c r="J43" s="157">
        <f t="shared" si="2"/>
        <v>2.9850746268656714</v>
      </c>
      <c r="O43" s="44"/>
      <c r="P43" s="44"/>
      <c r="Q43" s="44"/>
      <c r="R43" s="44"/>
      <c r="S43" s="44"/>
      <c r="T43" s="44"/>
      <c r="U43" s="44"/>
      <c r="V43" s="44"/>
    </row>
    <row r="44" spans="1:22">
      <c r="A44" s="154"/>
      <c r="B44" s="154" t="s">
        <v>57</v>
      </c>
      <c r="C44" s="154">
        <v>1</v>
      </c>
      <c r="D44" s="154">
        <v>0</v>
      </c>
      <c r="E44" s="154">
        <v>3</v>
      </c>
      <c r="F44" s="154">
        <v>1</v>
      </c>
      <c r="G44" s="154">
        <v>0</v>
      </c>
      <c r="H44" s="154">
        <v>5</v>
      </c>
      <c r="I44" s="155"/>
      <c r="J44" s="157">
        <f t="shared" si="2"/>
        <v>3.7313432835820892</v>
      </c>
      <c r="O44" s="44"/>
      <c r="P44" s="44"/>
      <c r="Q44" s="44"/>
      <c r="R44" s="44"/>
      <c r="S44" s="44"/>
      <c r="T44" s="44"/>
      <c r="U44" s="44"/>
      <c r="V44" s="44"/>
    </row>
    <row r="45" spans="1:22" ht="2.25" customHeight="1">
      <c r="A45" s="154"/>
      <c r="B45" s="154" t="s">
        <v>57</v>
      </c>
      <c r="C45" s="154">
        <v>1</v>
      </c>
      <c r="D45" s="154">
        <v>0</v>
      </c>
      <c r="E45" s="154">
        <v>0</v>
      </c>
      <c r="F45" s="154">
        <v>2</v>
      </c>
      <c r="G45" s="154">
        <v>0</v>
      </c>
      <c r="H45" s="153">
        <v>3</v>
      </c>
      <c r="I45" s="155"/>
      <c r="J45" s="157"/>
      <c r="L45" s="146"/>
      <c r="O45" s="44"/>
    </row>
    <row r="46" spans="1:22">
      <c r="A46" s="153" t="s">
        <v>187</v>
      </c>
      <c r="B46" s="154"/>
      <c r="C46" s="154"/>
      <c r="D46" s="154"/>
      <c r="E46" s="154"/>
      <c r="F46" s="154"/>
      <c r="G46" s="154"/>
      <c r="H46" s="153"/>
      <c r="I46" s="155"/>
      <c r="J46" s="157"/>
      <c r="L46" s="146"/>
      <c r="O46" s="44"/>
    </row>
    <row r="47" spans="1:22">
      <c r="A47" s="154"/>
      <c r="B47" s="154" t="s">
        <v>59</v>
      </c>
      <c r="C47" s="154">
        <v>3</v>
      </c>
      <c r="D47" s="154">
        <v>0</v>
      </c>
      <c r="E47" s="154">
        <v>0</v>
      </c>
      <c r="F47" s="154">
        <v>4</v>
      </c>
      <c r="G47" s="154">
        <v>0</v>
      </c>
      <c r="H47" s="154">
        <v>7</v>
      </c>
      <c r="I47" s="155"/>
      <c r="J47" s="157">
        <f>H47/$H$75*100</f>
        <v>5.2238805970149249</v>
      </c>
      <c r="O47" s="44"/>
      <c r="P47" s="44"/>
      <c r="Q47" s="44"/>
      <c r="R47" s="44"/>
      <c r="S47" s="44"/>
      <c r="T47" s="44"/>
      <c r="U47" s="44"/>
      <c r="V47" s="44"/>
    </row>
    <row r="48" spans="1:22">
      <c r="A48" s="154"/>
      <c r="B48" s="154" t="s">
        <v>60</v>
      </c>
      <c r="C48" s="154">
        <v>5</v>
      </c>
      <c r="D48" s="154">
        <v>1</v>
      </c>
      <c r="E48" s="154">
        <v>3</v>
      </c>
      <c r="F48" s="154">
        <v>13</v>
      </c>
      <c r="G48" s="154">
        <v>0</v>
      </c>
      <c r="H48" s="154">
        <v>22</v>
      </c>
      <c r="I48" s="155"/>
      <c r="J48" s="157">
        <f>H48/$H$75*100</f>
        <v>16.417910447761194</v>
      </c>
      <c r="O48" s="44"/>
      <c r="P48" s="44"/>
      <c r="Q48" s="44"/>
      <c r="R48" s="44"/>
      <c r="S48" s="44"/>
      <c r="T48" s="44"/>
      <c r="U48" s="44"/>
      <c r="V48" s="44"/>
    </row>
    <row r="49" spans="1:22">
      <c r="A49" s="154"/>
      <c r="B49" s="154" t="s">
        <v>61</v>
      </c>
      <c r="C49" s="154">
        <v>0</v>
      </c>
      <c r="D49" s="154">
        <v>0</v>
      </c>
      <c r="E49" s="154">
        <v>1</v>
      </c>
      <c r="F49" s="154">
        <v>1</v>
      </c>
      <c r="G49" s="154">
        <v>0</v>
      </c>
      <c r="H49" s="154">
        <v>2</v>
      </c>
      <c r="I49" s="155"/>
      <c r="J49" s="157">
        <f>H49/$H$75*100</f>
        <v>1.4925373134328357</v>
      </c>
      <c r="O49" s="44"/>
      <c r="P49" s="44"/>
      <c r="Q49" s="44"/>
      <c r="R49" s="44"/>
      <c r="S49" s="44"/>
      <c r="T49" s="44"/>
      <c r="U49" s="44"/>
      <c r="V49" s="44"/>
    </row>
    <row r="50" spans="1:22">
      <c r="A50" s="154"/>
      <c r="B50" s="154" t="s">
        <v>63</v>
      </c>
      <c r="C50" s="154">
        <v>0</v>
      </c>
      <c r="D50" s="154">
        <v>0</v>
      </c>
      <c r="E50" s="154">
        <v>2</v>
      </c>
      <c r="F50" s="154">
        <v>1</v>
      </c>
      <c r="G50" s="154">
        <v>0</v>
      </c>
      <c r="H50" s="154">
        <v>3</v>
      </c>
      <c r="I50" s="155"/>
      <c r="J50" s="157">
        <f>H50/$H$75*100</f>
        <v>2.2388059701492535</v>
      </c>
      <c r="O50" s="44"/>
      <c r="P50" s="44"/>
      <c r="Q50" s="44"/>
      <c r="R50" s="44"/>
      <c r="S50" s="44"/>
      <c r="T50" s="44"/>
      <c r="U50" s="44"/>
      <c r="V50" s="44"/>
    </row>
    <row r="51" spans="1:22">
      <c r="A51" s="154"/>
      <c r="B51" s="154" t="s">
        <v>64</v>
      </c>
      <c r="C51" s="154">
        <v>0</v>
      </c>
      <c r="D51" s="154">
        <v>0</v>
      </c>
      <c r="E51" s="154">
        <v>3</v>
      </c>
      <c r="F51" s="154">
        <v>3</v>
      </c>
      <c r="G51" s="154">
        <v>0</v>
      </c>
      <c r="H51" s="154">
        <v>6</v>
      </c>
      <c r="I51" s="155"/>
      <c r="J51" s="157">
        <f>H51/$H$75*100</f>
        <v>4.4776119402985071</v>
      </c>
      <c r="O51" s="44"/>
      <c r="P51" s="44"/>
      <c r="Q51" s="44"/>
      <c r="R51" s="44"/>
      <c r="S51" s="44"/>
      <c r="T51" s="44"/>
      <c r="U51" s="44"/>
      <c r="V51" s="44"/>
    </row>
    <row r="52" spans="1:22" ht="5.25" customHeight="1">
      <c r="A52" s="153"/>
      <c r="B52" s="154"/>
      <c r="C52" s="154"/>
      <c r="D52" s="154"/>
      <c r="E52" s="154"/>
      <c r="F52" s="154"/>
      <c r="G52" s="154"/>
      <c r="H52" s="153"/>
      <c r="I52" s="155"/>
      <c r="J52" s="157"/>
      <c r="L52" s="146"/>
      <c r="O52" s="44"/>
      <c r="P52" s="44"/>
      <c r="Q52" s="44"/>
      <c r="R52" s="44"/>
      <c r="S52" s="44"/>
      <c r="T52" s="44"/>
      <c r="U52" s="44"/>
      <c r="V52" s="44"/>
    </row>
    <row r="53" spans="1:22">
      <c r="A53" s="153" t="s">
        <v>117</v>
      </c>
      <c r="B53" s="154"/>
      <c r="C53" s="154"/>
      <c r="D53" s="154"/>
      <c r="E53" s="154"/>
      <c r="F53" s="154"/>
      <c r="G53" s="154"/>
      <c r="H53" s="153"/>
      <c r="I53" s="155"/>
      <c r="J53" s="157"/>
      <c r="L53" s="146"/>
    </row>
    <row r="54" spans="1:22">
      <c r="A54" s="153"/>
      <c r="B54" s="154" t="s">
        <v>68</v>
      </c>
      <c r="C54" s="154">
        <v>0</v>
      </c>
      <c r="D54" s="154">
        <v>0</v>
      </c>
      <c r="E54" s="154">
        <v>1</v>
      </c>
      <c r="F54" s="154">
        <v>0</v>
      </c>
      <c r="G54" s="154">
        <v>0</v>
      </c>
      <c r="H54" s="154">
        <v>1</v>
      </c>
      <c r="I54" s="155"/>
      <c r="J54" s="157">
        <f>H54/$H$75*100</f>
        <v>0.74626865671641784</v>
      </c>
      <c r="O54" s="44"/>
      <c r="P54" s="44"/>
      <c r="Q54" s="44"/>
      <c r="R54" s="44"/>
      <c r="S54" s="44"/>
      <c r="T54" s="44"/>
      <c r="U54" s="44"/>
      <c r="V54" s="44"/>
    </row>
    <row r="55" spans="1:22">
      <c r="A55" s="154"/>
      <c r="B55" s="154" t="s">
        <v>69</v>
      </c>
      <c r="C55" s="154">
        <v>0</v>
      </c>
      <c r="D55" s="154">
        <v>0</v>
      </c>
      <c r="E55" s="154">
        <v>3</v>
      </c>
      <c r="F55" s="154">
        <v>0</v>
      </c>
      <c r="G55" s="154">
        <v>0</v>
      </c>
      <c r="H55" s="154">
        <v>3</v>
      </c>
      <c r="I55" s="155"/>
      <c r="J55" s="157">
        <f>H55/$H$75*100</f>
        <v>2.2388059701492535</v>
      </c>
      <c r="O55" s="44"/>
      <c r="P55" s="44"/>
      <c r="Q55" s="44"/>
      <c r="R55" s="44"/>
      <c r="S55" s="44"/>
      <c r="T55" s="44"/>
      <c r="U55" s="44"/>
      <c r="V55" s="44"/>
    </row>
    <row r="56" spans="1:22">
      <c r="A56" s="154"/>
      <c r="B56" s="154" t="s">
        <v>72</v>
      </c>
      <c r="C56" s="154">
        <v>1</v>
      </c>
      <c r="D56" s="154">
        <v>2</v>
      </c>
      <c r="E56" s="154">
        <v>0</v>
      </c>
      <c r="F56" s="154">
        <v>0</v>
      </c>
      <c r="G56" s="154">
        <v>0</v>
      </c>
      <c r="H56" s="154">
        <v>3</v>
      </c>
      <c r="I56" s="155"/>
      <c r="J56" s="157">
        <f>H56/$H$75*100</f>
        <v>2.2388059701492535</v>
      </c>
      <c r="O56" s="44"/>
      <c r="P56" s="44"/>
      <c r="Q56" s="44"/>
      <c r="R56" s="44"/>
      <c r="S56" s="44"/>
      <c r="T56" s="44"/>
      <c r="U56" s="44"/>
      <c r="V56" s="44"/>
    </row>
    <row r="57" spans="1:22">
      <c r="A57" s="154"/>
      <c r="B57" s="154" t="s">
        <v>73</v>
      </c>
      <c r="C57" s="154">
        <v>1</v>
      </c>
      <c r="D57" s="154">
        <v>0</v>
      </c>
      <c r="E57" s="154">
        <v>0</v>
      </c>
      <c r="F57" s="154">
        <v>1</v>
      </c>
      <c r="G57" s="154">
        <v>0</v>
      </c>
      <c r="H57" s="154">
        <v>2</v>
      </c>
      <c r="I57" s="155"/>
      <c r="J57" s="157">
        <f>H57/$H$75*100</f>
        <v>1.4925373134328357</v>
      </c>
      <c r="O57" s="44"/>
      <c r="P57" s="44"/>
      <c r="Q57" s="44"/>
      <c r="R57" s="44"/>
      <c r="S57" s="44"/>
      <c r="T57" s="44"/>
      <c r="U57" s="44"/>
      <c r="V57" s="44"/>
    </row>
    <row r="58" spans="1:22">
      <c r="A58" s="154"/>
      <c r="B58" s="154" t="s">
        <v>74</v>
      </c>
      <c r="C58" s="154">
        <v>0</v>
      </c>
      <c r="D58" s="154">
        <v>0</v>
      </c>
      <c r="E58" s="154">
        <v>0</v>
      </c>
      <c r="F58" s="154">
        <v>0</v>
      </c>
      <c r="G58" s="154">
        <v>1</v>
      </c>
      <c r="H58" s="154">
        <v>1</v>
      </c>
      <c r="I58" s="155"/>
      <c r="J58" s="157">
        <f>H58/$H$75*100</f>
        <v>0.74626865671641784</v>
      </c>
      <c r="O58" s="44"/>
      <c r="P58" s="44"/>
      <c r="Q58" s="44"/>
      <c r="R58" s="44"/>
      <c r="S58" s="44"/>
      <c r="T58" s="44"/>
      <c r="U58" s="44"/>
      <c r="V58" s="44"/>
    </row>
    <row r="59" spans="1:22" ht="6" customHeight="1">
      <c r="A59" s="154"/>
      <c r="B59" s="154"/>
      <c r="C59" s="154"/>
      <c r="D59" s="154"/>
      <c r="E59" s="154"/>
      <c r="F59" s="154"/>
      <c r="G59" s="154"/>
      <c r="H59" s="153"/>
      <c r="I59" s="155"/>
      <c r="J59" s="157"/>
      <c r="L59" s="146"/>
      <c r="O59" s="44"/>
    </row>
    <row r="60" spans="1:22">
      <c r="A60" s="153" t="s">
        <v>118</v>
      </c>
      <c r="B60" s="154"/>
      <c r="C60" s="154"/>
      <c r="D60" s="154"/>
      <c r="E60" s="154"/>
      <c r="F60" s="154"/>
      <c r="G60" s="154"/>
      <c r="H60" s="153"/>
      <c r="I60" s="155"/>
      <c r="J60" s="157"/>
      <c r="L60" s="146"/>
      <c r="O60" s="44"/>
      <c r="P60" s="44"/>
      <c r="Q60" s="44"/>
      <c r="R60" s="44"/>
      <c r="S60" s="44"/>
      <c r="T60" s="44"/>
      <c r="U60" s="44"/>
      <c r="V60" s="44"/>
    </row>
    <row r="61" spans="1:22">
      <c r="A61" s="154"/>
      <c r="B61" s="154" t="s">
        <v>78</v>
      </c>
      <c r="C61" s="154">
        <v>1</v>
      </c>
      <c r="D61" s="154">
        <v>0</v>
      </c>
      <c r="E61" s="154">
        <v>0</v>
      </c>
      <c r="F61" s="154">
        <v>0</v>
      </c>
      <c r="G61" s="154">
        <v>0</v>
      </c>
      <c r="H61" s="154">
        <v>1</v>
      </c>
      <c r="I61" s="155"/>
      <c r="J61" s="157">
        <f t="shared" ref="J61:J68" si="3">H61/$H$75*100</f>
        <v>0.74626865671641784</v>
      </c>
      <c r="O61" s="44"/>
      <c r="P61" s="44"/>
      <c r="Q61" s="44"/>
      <c r="R61" s="44"/>
      <c r="S61" s="44"/>
      <c r="T61" s="44"/>
      <c r="U61" s="44"/>
      <c r="V61" s="44"/>
    </row>
    <row r="62" spans="1:22">
      <c r="A62" s="154"/>
      <c r="B62" s="154" t="s">
        <v>79</v>
      </c>
      <c r="C62" s="154">
        <v>7</v>
      </c>
      <c r="D62" s="154">
        <v>0</v>
      </c>
      <c r="E62" s="154">
        <v>0</v>
      </c>
      <c r="F62" s="154">
        <v>0</v>
      </c>
      <c r="G62" s="154">
        <v>0</v>
      </c>
      <c r="H62" s="154">
        <v>7</v>
      </c>
      <c r="I62" s="155"/>
      <c r="J62" s="157">
        <f t="shared" si="3"/>
        <v>5.2238805970149249</v>
      </c>
      <c r="L62" s="146"/>
      <c r="O62" s="44"/>
      <c r="P62" s="44"/>
      <c r="Q62" s="44"/>
      <c r="R62" s="44"/>
      <c r="S62" s="44"/>
      <c r="T62" s="44"/>
      <c r="U62" s="44"/>
      <c r="V62" s="44"/>
    </row>
    <row r="63" spans="1:22">
      <c r="A63" s="154"/>
      <c r="B63" s="154" t="s">
        <v>80</v>
      </c>
      <c r="C63" s="154">
        <v>12</v>
      </c>
      <c r="D63" s="154">
        <v>0</v>
      </c>
      <c r="E63" s="154">
        <v>0</v>
      </c>
      <c r="F63" s="154">
        <v>0</v>
      </c>
      <c r="G63" s="154">
        <v>0</v>
      </c>
      <c r="H63" s="154">
        <v>12</v>
      </c>
      <c r="I63" s="155"/>
      <c r="J63" s="157">
        <f t="shared" si="3"/>
        <v>8.9552238805970141</v>
      </c>
      <c r="L63" s="146"/>
      <c r="O63" s="44"/>
      <c r="P63" s="44"/>
      <c r="Q63" s="44"/>
      <c r="R63" s="44"/>
      <c r="S63" s="44"/>
      <c r="T63" s="44"/>
      <c r="U63" s="44"/>
      <c r="V63" s="44"/>
    </row>
    <row r="64" spans="1:22">
      <c r="A64" s="154"/>
      <c r="B64" s="154" t="s">
        <v>82</v>
      </c>
      <c r="C64" s="154">
        <v>3</v>
      </c>
      <c r="D64" s="154">
        <v>0</v>
      </c>
      <c r="E64" s="154">
        <v>0</v>
      </c>
      <c r="F64" s="154">
        <v>0</v>
      </c>
      <c r="G64" s="154">
        <v>0</v>
      </c>
      <c r="H64" s="154">
        <v>3</v>
      </c>
      <c r="I64" s="155"/>
      <c r="J64" s="157">
        <f t="shared" si="3"/>
        <v>2.2388059701492535</v>
      </c>
      <c r="O64" s="44"/>
      <c r="P64" s="44"/>
      <c r="Q64" s="44"/>
      <c r="R64" s="44"/>
      <c r="S64" s="44"/>
      <c r="T64" s="44"/>
      <c r="U64" s="44"/>
      <c r="V64" s="44"/>
    </row>
    <row r="65" spans="1:22">
      <c r="A65" s="154"/>
      <c r="B65" s="154" t="s">
        <v>83</v>
      </c>
      <c r="C65" s="154">
        <v>5</v>
      </c>
      <c r="D65" s="154">
        <v>0</v>
      </c>
      <c r="E65" s="154">
        <v>0</v>
      </c>
      <c r="F65" s="154">
        <v>0</v>
      </c>
      <c r="G65" s="154">
        <v>0</v>
      </c>
      <c r="H65" s="154">
        <v>5</v>
      </c>
      <c r="I65" s="155"/>
      <c r="J65" s="157">
        <f t="shared" si="3"/>
        <v>3.7313432835820892</v>
      </c>
      <c r="O65" s="44"/>
      <c r="P65" s="44"/>
      <c r="Q65" s="44"/>
      <c r="R65" s="44"/>
      <c r="S65" s="44"/>
      <c r="T65" s="44"/>
      <c r="U65" s="44"/>
      <c r="V65" s="44"/>
    </row>
    <row r="66" spans="1:22">
      <c r="A66" s="154"/>
      <c r="B66" s="154" t="s">
        <v>84</v>
      </c>
      <c r="C66" s="154">
        <v>1</v>
      </c>
      <c r="D66" s="154">
        <v>0</v>
      </c>
      <c r="E66" s="154">
        <v>0</v>
      </c>
      <c r="F66" s="154">
        <v>0</v>
      </c>
      <c r="G66" s="154">
        <v>0</v>
      </c>
      <c r="H66" s="154">
        <v>1</v>
      </c>
      <c r="I66" s="155"/>
      <c r="J66" s="157">
        <f t="shared" si="3"/>
        <v>0.74626865671641784</v>
      </c>
      <c r="O66" s="44"/>
      <c r="P66" s="44"/>
      <c r="Q66" s="44"/>
      <c r="R66" s="44"/>
      <c r="S66" s="44"/>
      <c r="T66" s="44"/>
      <c r="U66" s="44"/>
      <c r="V66" s="44"/>
    </row>
    <row r="67" spans="1:22">
      <c r="A67" s="154"/>
      <c r="B67" s="154" t="s">
        <v>86</v>
      </c>
      <c r="C67" s="154">
        <v>8</v>
      </c>
      <c r="D67" s="154">
        <v>0</v>
      </c>
      <c r="E67" s="154">
        <v>0</v>
      </c>
      <c r="F67" s="154">
        <v>0</v>
      </c>
      <c r="G67" s="154">
        <v>0</v>
      </c>
      <c r="H67" s="154">
        <v>8</v>
      </c>
      <c r="I67" s="155"/>
      <c r="J67" s="157">
        <f t="shared" si="3"/>
        <v>5.9701492537313428</v>
      </c>
      <c r="O67" s="44"/>
      <c r="P67" s="44"/>
      <c r="Q67" s="44"/>
      <c r="R67" s="44"/>
      <c r="S67" s="44"/>
      <c r="T67" s="44"/>
      <c r="U67" s="44"/>
      <c r="V67" s="44"/>
    </row>
    <row r="68" spans="1:22">
      <c r="A68" s="154"/>
      <c r="B68" s="154" t="s">
        <v>87</v>
      </c>
      <c r="C68" s="154">
        <v>4</v>
      </c>
      <c r="D68" s="154">
        <v>0</v>
      </c>
      <c r="E68" s="154">
        <v>0</v>
      </c>
      <c r="F68" s="154">
        <v>0</v>
      </c>
      <c r="G68" s="154">
        <v>0</v>
      </c>
      <c r="H68" s="154">
        <v>4</v>
      </c>
      <c r="I68" s="155"/>
      <c r="J68" s="157">
        <f t="shared" si="3"/>
        <v>2.9850746268656714</v>
      </c>
      <c r="O68" s="44"/>
      <c r="P68" s="44"/>
      <c r="Q68" s="44"/>
      <c r="R68" s="44"/>
      <c r="S68" s="44"/>
      <c r="T68" s="44"/>
      <c r="U68" s="44"/>
      <c r="V68" s="44"/>
    </row>
    <row r="69" spans="1:22" ht="5.25" customHeight="1">
      <c r="A69" s="154"/>
      <c r="B69" s="154"/>
      <c r="C69" s="154"/>
      <c r="D69" s="154"/>
      <c r="E69" s="154"/>
      <c r="F69" s="154"/>
      <c r="G69" s="154"/>
      <c r="H69" s="153"/>
      <c r="I69" s="155"/>
      <c r="J69" s="157"/>
      <c r="L69" s="146"/>
    </row>
    <row r="70" spans="1:22" ht="15.75" customHeight="1">
      <c r="A70" s="153" t="s">
        <v>119</v>
      </c>
      <c r="B70" s="154"/>
      <c r="C70" s="154"/>
      <c r="D70" s="154"/>
      <c r="E70" s="154"/>
      <c r="F70" s="154"/>
      <c r="G70" s="154"/>
      <c r="H70" s="153"/>
      <c r="I70" s="155"/>
      <c r="J70" s="157"/>
      <c r="L70" s="146"/>
      <c r="O70" s="44"/>
      <c r="P70" s="44"/>
      <c r="Q70" s="44"/>
      <c r="R70" s="44"/>
      <c r="S70" s="44"/>
      <c r="T70" s="44"/>
      <c r="U70" s="44"/>
      <c r="V70" s="44"/>
    </row>
    <row r="71" spans="1:22">
      <c r="A71" s="153"/>
      <c r="B71" s="154" t="s">
        <v>93</v>
      </c>
      <c r="C71" s="154">
        <v>1</v>
      </c>
      <c r="D71" s="154">
        <v>0</v>
      </c>
      <c r="E71" s="154">
        <v>0</v>
      </c>
      <c r="F71" s="154">
        <v>2</v>
      </c>
      <c r="G71" s="154">
        <v>1</v>
      </c>
      <c r="H71" s="154">
        <v>4</v>
      </c>
      <c r="I71" s="155"/>
      <c r="J71" s="157">
        <f>H71/$H$75*100</f>
        <v>2.9850746268656714</v>
      </c>
      <c r="O71" s="44"/>
      <c r="P71" s="44"/>
      <c r="Q71" s="44"/>
      <c r="R71" s="44"/>
      <c r="S71" s="44"/>
      <c r="T71" s="44"/>
      <c r="U71" s="44"/>
      <c r="V71" s="44"/>
    </row>
    <row r="72" spans="1:22" ht="17.25" hidden="1" thickBot="1">
      <c r="A72" s="158" t="s">
        <v>188</v>
      </c>
      <c r="B72" s="159"/>
      <c r="C72" s="160"/>
      <c r="D72" s="160"/>
      <c r="E72" s="160"/>
      <c r="F72" s="160"/>
      <c r="G72" s="160"/>
      <c r="H72" s="161"/>
      <c r="I72" s="143"/>
      <c r="J72" s="162"/>
      <c r="O72" s="44"/>
      <c r="P72" s="44"/>
      <c r="Q72" s="44"/>
      <c r="R72" s="44"/>
      <c r="S72" s="44"/>
      <c r="T72" s="44"/>
      <c r="U72" s="44"/>
      <c r="V72" s="44"/>
    </row>
    <row r="73" spans="1:22" hidden="1">
      <c r="A73" s="153"/>
      <c r="B73" s="154"/>
      <c r="C73" s="163"/>
      <c r="D73" s="163"/>
      <c r="E73" s="163"/>
      <c r="F73" s="163"/>
      <c r="G73" s="163"/>
      <c r="H73" s="164"/>
      <c r="I73" s="155"/>
      <c r="J73" s="156"/>
      <c r="O73" s="44"/>
      <c r="P73" s="44"/>
      <c r="Q73" s="44"/>
      <c r="R73" s="44"/>
      <c r="S73" s="44"/>
      <c r="T73" s="44"/>
      <c r="U73" s="44"/>
      <c r="V73" s="44"/>
    </row>
    <row r="74" spans="1:22" ht="3.75" customHeight="1">
      <c r="A74" s="154"/>
      <c r="B74" s="154"/>
      <c r="C74" s="154"/>
      <c r="D74" s="154"/>
      <c r="E74" s="154"/>
      <c r="F74" s="154"/>
      <c r="G74" s="154"/>
      <c r="H74" s="153"/>
      <c r="I74" s="155"/>
      <c r="J74" s="156"/>
      <c r="L74" s="146"/>
      <c r="O74" s="44"/>
      <c r="P74" s="44"/>
      <c r="Q74" s="44"/>
      <c r="R74" s="44"/>
      <c r="S74" s="44"/>
      <c r="T74" s="44"/>
      <c r="U74" s="44"/>
      <c r="V74" s="44"/>
    </row>
    <row r="75" spans="1:22" ht="17.25" thickBot="1">
      <c r="A75" s="159"/>
      <c r="B75" s="158" t="s">
        <v>189</v>
      </c>
      <c r="C75" s="159">
        <v>38</v>
      </c>
      <c r="D75" s="159">
        <v>7</v>
      </c>
      <c r="E75" s="159">
        <v>21</v>
      </c>
      <c r="F75" s="159">
        <v>59</v>
      </c>
      <c r="G75" s="159">
        <v>9</v>
      </c>
      <c r="H75" s="158">
        <v>134</v>
      </c>
      <c r="I75" s="143"/>
      <c r="J75" s="165">
        <v>1</v>
      </c>
      <c r="L75" s="146"/>
    </row>
    <row r="76" spans="1:22">
      <c r="A76" s="8" t="s">
        <v>132</v>
      </c>
      <c r="C76" s="148"/>
      <c r="D76" s="148"/>
      <c r="E76" s="148"/>
      <c r="F76" s="148"/>
      <c r="G76" s="148"/>
      <c r="H76" s="166"/>
      <c r="I76" s="167"/>
      <c r="J76" s="168"/>
    </row>
    <row r="77" spans="1:22">
      <c r="I77" s="154"/>
      <c r="J77" s="169"/>
    </row>
    <row r="78" spans="1:22">
      <c r="B78" s="170" t="s">
        <v>190</v>
      </c>
      <c r="C78" s="171"/>
      <c r="D78" s="171"/>
      <c r="E78" s="171"/>
      <c r="F78" s="171"/>
      <c r="G78" s="171"/>
      <c r="H78" s="171"/>
      <c r="I78" s="171"/>
      <c r="J78" s="172"/>
      <c r="L78" s="146"/>
    </row>
    <row r="79" spans="1:22">
      <c r="B79" s="173" t="s">
        <v>191</v>
      </c>
      <c r="C79" s="174"/>
      <c r="D79" s="174"/>
      <c r="E79" s="174"/>
      <c r="F79" s="174"/>
      <c r="G79" s="174"/>
      <c r="H79" s="174"/>
      <c r="I79" s="175"/>
      <c r="J79" s="176"/>
      <c r="L79" s="146"/>
    </row>
    <row r="80" spans="1:22">
      <c r="B80" s="173" t="s">
        <v>192</v>
      </c>
      <c r="C80" s="174"/>
      <c r="D80" s="174"/>
      <c r="E80" s="174"/>
      <c r="F80" s="174"/>
      <c r="G80" s="174"/>
      <c r="H80" s="174"/>
      <c r="I80" s="175"/>
      <c r="J80" s="176"/>
    </row>
    <row r="81" spans="2:10" ht="17.25" customHeight="1">
      <c r="B81" s="177" t="s">
        <v>193</v>
      </c>
      <c r="C81" s="178"/>
      <c r="D81" s="178"/>
      <c r="E81" s="178"/>
      <c r="F81" s="178"/>
      <c r="G81" s="178"/>
      <c r="H81" s="178"/>
      <c r="I81" s="179"/>
      <c r="J81" s="180"/>
    </row>
    <row r="86" spans="2:10">
      <c r="C86" s="118"/>
      <c r="D86" s="118"/>
      <c r="E86" s="118"/>
      <c r="F86" s="118"/>
      <c r="G86" s="118"/>
      <c r="H86" s="118"/>
    </row>
    <row r="87" spans="2:10">
      <c r="C87" s="118"/>
      <c r="D87" s="118"/>
      <c r="E87" s="118"/>
      <c r="F87" s="118"/>
      <c r="G87" s="118"/>
      <c r="H87" s="118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117"/>
  <sheetViews>
    <sheetView zoomScale="75" zoomScaleNormal="75" workbookViewId="0"/>
  </sheetViews>
  <sheetFormatPr defaultRowHeight="16.5"/>
  <cols>
    <col min="1" max="1" width="4.140625" style="146" customWidth="1"/>
    <col min="2" max="2" width="58.42578125" style="146" customWidth="1"/>
    <col min="3" max="3" width="14.42578125" style="146" bestFit="1" customWidth="1"/>
    <col min="4" max="4" width="15.7109375" style="146" bestFit="1" customWidth="1"/>
    <col min="5" max="5" width="16" style="146" bestFit="1" customWidth="1"/>
    <col min="6" max="6" width="16.7109375" style="146" customWidth="1"/>
    <col min="7" max="7" width="10.42578125" style="146" customWidth="1"/>
    <col min="8" max="8" width="11.5703125" style="146" customWidth="1"/>
    <col min="9" max="9" width="2" style="146" customWidth="1"/>
    <col min="10" max="10" width="21.140625" style="146" customWidth="1"/>
    <col min="11" max="11" width="1.5703125" style="146" customWidth="1"/>
    <col min="12" max="12" width="22.7109375" style="146" customWidth="1"/>
    <col min="13" max="16384" width="9.140625" style="146"/>
  </cols>
  <sheetData>
    <row r="1" spans="1:12" ht="20.25" thickBot="1">
      <c r="A1" s="143" t="s">
        <v>194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2" ht="36" customHeight="1">
      <c r="A2" s="148"/>
      <c r="B2" s="148"/>
      <c r="C2" s="149" t="s">
        <v>195</v>
      </c>
      <c r="D2" s="149"/>
      <c r="E2" s="149"/>
      <c r="F2" s="149"/>
      <c r="G2" s="149"/>
      <c r="H2" s="149"/>
      <c r="I2" s="148"/>
      <c r="J2" s="181" t="s">
        <v>196</v>
      </c>
    </row>
    <row r="3" spans="1:12" ht="17.25" thickBot="1">
      <c r="A3" s="144"/>
      <c r="B3" s="144"/>
      <c r="C3" s="151" t="s">
        <v>180</v>
      </c>
      <c r="D3" s="151" t="s">
        <v>181</v>
      </c>
      <c r="E3" s="151" t="s">
        <v>182</v>
      </c>
      <c r="F3" s="151" t="s">
        <v>183</v>
      </c>
      <c r="G3" s="151" t="s">
        <v>93</v>
      </c>
      <c r="H3" s="151" t="s">
        <v>94</v>
      </c>
      <c r="I3" s="182"/>
      <c r="J3" s="183"/>
    </row>
    <row r="4" spans="1:12" ht="3.75" customHeight="1"/>
    <row r="5" spans="1:12">
      <c r="A5" s="153" t="s">
        <v>111</v>
      </c>
      <c r="B5" s="154"/>
      <c r="C5" s="154"/>
      <c r="D5" s="154"/>
      <c r="E5" s="154"/>
      <c r="F5" s="154"/>
      <c r="G5" s="154"/>
      <c r="H5" s="153"/>
      <c r="I5" s="153"/>
      <c r="J5" s="156"/>
    </row>
    <row r="6" spans="1:12">
      <c r="A6" s="153"/>
      <c r="B6" s="154" t="s">
        <v>9</v>
      </c>
      <c r="C6" s="154">
        <v>0</v>
      </c>
      <c r="D6" s="154">
        <v>3</v>
      </c>
      <c r="E6" s="154">
        <v>9</v>
      </c>
      <c r="F6" s="154">
        <v>6</v>
      </c>
      <c r="G6" s="154">
        <v>0</v>
      </c>
      <c r="H6" s="153">
        <v>18</v>
      </c>
      <c r="I6" s="153"/>
      <c r="J6" s="184">
        <f t="shared" ref="J6:J13" si="0">H6/$H$96*100</f>
        <v>1.2448132780082988</v>
      </c>
    </row>
    <row r="7" spans="1:12">
      <c r="A7" s="154"/>
      <c r="B7" s="154" t="s">
        <v>10</v>
      </c>
      <c r="C7" s="185">
        <v>0</v>
      </c>
      <c r="D7" s="185">
        <v>0</v>
      </c>
      <c r="E7" s="185">
        <v>9</v>
      </c>
      <c r="F7" s="185">
        <v>9</v>
      </c>
      <c r="G7" s="185">
        <v>0</v>
      </c>
      <c r="H7" s="153">
        <v>18</v>
      </c>
      <c r="I7" s="153"/>
      <c r="J7" s="184">
        <f t="shared" si="0"/>
        <v>1.2448132780082988</v>
      </c>
      <c r="L7" s="157"/>
    </row>
    <row r="8" spans="1:12">
      <c r="A8" s="154"/>
      <c r="B8" s="154" t="s">
        <v>11</v>
      </c>
      <c r="C8" s="185">
        <v>8</v>
      </c>
      <c r="D8" s="185">
        <v>4</v>
      </c>
      <c r="E8" s="185">
        <v>10</v>
      </c>
      <c r="F8" s="185">
        <v>76</v>
      </c>
      <c r="G8" s="185">
        <v>5</v>
      </c>
      <c r="H8" s="153">
        <v>103</v>
      </c>
      <c r="I8" s="153"/>
      <c r="J8" s="184">
        <f t="shared" si="0"/>
        <v>7.1230982019363758</v>
      </c>
      <c r="L8" s="157"/>
    </row>
    <row r="9" spans="1:12">
      <c r="A9" s="154"/>
      <c r="B9" s="154" t="s">
        <v>12</v>
      </c>
      <c r="C9" s="185">
        <v>0</v>
      </c>
      <c r="D9" s="185">
        <v>0</v>
      </c>
      <c r="E9" s="185">
        <v>0</v>
      </c>
      <c r="F9" s="185">
        <v>9</v>
      </c>
      <c r="G9" s="185">
        <v>0</v>
      </c>
      <c r="H9" s="153">
        <v>9</v>
      </c>
      <c r="I9" s="153"/>
      <c r="J9" s="184">
        <f t="shared" si="0"/>
        <v>0.62240663900414939</v>
      </c>
      <c r="L9" s="157"/>
    </row>
    <row r="10" spans="1:12">
      <c r="A10" s="154"/>
      <c r="B10" s="154" t="s">
        <v>13</v>
      </c>
      <c r="C10" s="185">
        <v>0</v>
      </c>
      <c r="D10" s="185">
        <v>0</v>
      </c>
      <c r="E10" s="185">
        <v>0</v>
      </c>
      <c r="F10" s="185">
        <v>1</v>
      </c>
      <c r="G10" s="185">
        <v>0</v>
      </c>
      <c r="H10" s="153">
        <v>1</v>
      </c>
      <c r="I10" s="153"/>
      <c r="J10" s="184">
        <f t="shared" si="0"/>
        <v>6.9156293222683268E-2</v>
      </c>
      <c r="L10" s="157"/>
    </row>
    <row r="11" spans="1:12">
      <c r="A11" s="154"/>
      <c r="B11" s="154" t="s">
        <v>15</v>
      </c>
      <c r="C11" s="185">
        <v>2</v>
      </c>
      <c r="D11" s="185">
        <v>0</v>
      </c>
      <c r="E11" s="185">
        <v>1</v>
      </c>
      <c r="F11" s="185">
        <v>0</v>
      </c>
      <c r="G11" s="185">
        <v>1</v>
      </c>
      <c r="H11" s="153">
        <v>4</v>
      </c>
      <c r="I11" s="153"/>
      <c r="J11" s="184">
        <f t="shared" si="0"/>
        <v>0.27662517289073307</v>
      </c>
      <c r="L11" s="157"/>
    </row>
    <row r="12" spans="1:12">
      <c r="A12" s="154"/>
      <c r="B12" s="154" t="s">
        <v>16</v>
      </c>
      <c r="C12" s="185">
        <v>3</v>
      </c>
      <c r="D12" s="185">
        <v>2</v>
      </c>
      <c r="E12" s="185">
        <v>6</v>
      </c>
      <c r="F12" s="185">
        <v>19</v>
      </c>
      <c r="G12" s="185">
        <v>2</v>
      </c>
      <c r="H12" s="153">
        <v>32</v>
      </c>
      <c r="I12" s="153"/>
      <c r="J12" s="184">
        <f t="shared" si="0"/>
        <v>2.2130013831258646</v>
      </c>
      <c r="L12" s="157"/>
    </row>
    <row r="13" spans="1:12">
      <c r="A13" s="154"/>
      <c r="B13" s="154" t="s">
        <v>17</v>
      </c>
      <c r="C13" s="185">
        <v>2</v>
      </c>
      <c r="D13" s="185">
        <v>0</v>
      </c>
      <c r="E13" s="185">
        <v>4</v>
      </c>
      <c r="F13" s="185">
        <v>11</v>
      </c>
      <c r="G13" s="185">
        <v>1</v>
      </c>
      <c r="H13" s="153">
        <v>18</v>
      </c>
      <c r="I13" s="153"/>
      <c r="J13" s="184">
        <f t="shared" si="0"/>
        <v>1.2448132780082988</v>
      </c>
      <c r="L13" s="157"/>
    </row>
    <row r="14" spans="1:12" ht="5.25" customHeight="1">
      <c r="A14" s="154"/>
      <c r="B14" s="154"/>
      <c r="C14" s="185"/>
      <c r="D14" s="185"/>
      <c r="E14" s="185"/>
      <c r="F14" s="185"/>
      <c r="G14" s="185"/>
      <c r="H14" s="153"/>
      <c r="I14" s="153"/>
      <c r="J14" s="184"/>
      <c r="L14" s="157"/>
    </row>
    <row r="15" spans="1:12">
      <c r="A15" s="153" t="s">
        <v>112</v>
      </c>
      <c r="B15" s="154"/>
      <c r="C15" s="154"/>
      <c r="D15" s="154"/>
      <c r="E15" s="154"/>
      <c r="F15" s="154"/>
      <c r="G15" s="154"/>
      <c r="H15" s="153"/>
      <c r="I15" s="153"/>
      <c r="J15" s="184"/>
      <c r="L15" s="157"/>
    </row>
    <row r="16" spans="1:12">
      <c r="A16" s="153"/>
      <c r="B16" s="154" t="s">
        <v>20</v>
      </c>
      <c r="C16" s="154">
        <v>0</v>
      </c>
      <c r="D16" s="154">
        <v>0</v>
      </c>
      <c r="E16" s="154">
        <v>2</v>
      </c>
      <c r="F16" s="154">
        <v>9</v>
      </c>
      <c r="G16" s="154">
        <v>2</v>
      </c>
      <c r="H16" s="153">
        <v>13</v>
      </c>
      <c r="I16" s="153"/>
      <c r="J16" s="184">
        <f>H16/$H$96*100</f>
        <v>0.89903181189488235</v>
      </c>
      <c r="L16" s="157"/>
    </row>
    <row r="17" spans="1:12">
      <c r="A17" s="154"/>
      <c r="B17" s="154" t="s">
        <v>22</v>
      </c>
      <c r="C17" s="185">
        <v>1</v>
      </c>
      <c r="D17" s="185">
        <v>1</v>
      </c>
      <c r="E17" s="185">
        <v>0</v>
      </c>
      <c r="F17" s="185">
        <v>4</v>
      </c>
      <c r="G17" s="185">
        <v>2</v>
      </c>
      <c r="H17" s="153">
        <v>8</v>
      </c>
      <c r="I17" s="153"/>
      <c r="J17" s="184">
        <f>H17/$H$96*100</f>
        <v>0.55325034578146615</v>
      </c>
      <c r="L17" s="157"/>
    </row>
    <row r="18" spans="1:12">
      <c r="A18" s="154"/>
      <c r="B18" s="154" t="s">
        <v>23</v>
      </c>
      <c r="C18" s="185">
        <v>0</v>
      </c>
      <c r="D18" s="185">
        <v>0</v>
      </c>
      <c r="E18" s="185">
        <v>0</v>
      </c>
      <c r="F18" s="185">
        <v>3</v>
      </c>
      <c r="G18" s="185">
        <v>1</v>
      </c>
      <c r="H18" s="153">
        <v>4</v>
      </c>
      <c r="I18" s="153"/>
      <c r="J18" s="184">
        <f>H18/$H$96*100</f>
        <v>0.27662517289073307</v>
      </c>
      <c r="L18" s="157"/>
    </row>
    <row r="19" spans="1:12">
      <c r="A19" s="154"/>
      <c r="B19" s="154" t="s">
        <v>197</v>
      </c>
      <c r="C19" s="185">
        <v>0</v>
      </c>
      <c r="D19" s="185">
        <v>1</v>
      </c>
      <c r="E19" s="185">
        <v>0</v>
      </c>
      <c r="F19" s="185">
        <v>1</v>
      </c>
      <c r="G19" s="185">
        <v>1</v>
      </c>
      <c r="H19" s="153">
        <v>3</v>
      </c>
      <c r="I19" s="153"/>
      <c r="J19" s="184">
        <f>H19/$H$96*100</f>
        <v>0.2074688796680498</v>
      </c>
      <c r="L19" s="157"/>
    </row>
    <row r="20" spans="1:12" ht="5.25" customHeight="1">
      <c r="A20" s="154"/>
      <c r="B20" s="154"/>
      <c r="C20" s="185"/>
      <c r="D20" s="185"/>
      <c r="E20" s="185"/>
      <c r="F20" s="185"/>
      <c r="G20" s="185"/>
      <c r="H20" s="153"/>
      <c r="I20" s="153"/>
      <c r="J20" s="184"/>
    </row>
    <row r="21" spans="1:12">
      <c r="A21" s="153" t="s">
        <v>184</v>
      </c>
      <c r="B21" s="154"/>
      <c r="C21" s="185"/>
      <c r="D21" s="185"/>
      <c r="E21" s="185"/>
      <c r="F21" s="185"/>
      <c r="G21" s="185"/>
      <c r="H21" s="153"/>
      <c r="I21" s="153"/>
      <c r="J21" s="184"/>
    </row>
    <row r="22" spans="1:12">
      <c r="A22" s="154"/>
      <c r="B22" s="154" t="s">
        <v>26</v>
      </c>
      <c r="C22" s="185">
        <v>3</v>
      </c>
      <c r="D22" s="185">
        <v>2</v>
      </c>
      <c r="E22" s="185">
        <v>1</v>
      </c>
      <c r="F22" s="185">
        <v>8</v>
      </c>
      <c r="G22" s="185">
        <v>0</v>
      </c>
      <c r="H22" s="153">
        <v>14</v>
      </c>
      <c r="I22" s="153"/>
      <c r="J22" s="184">
        <f t="shared" ref="J22:J32" si="1">H22/$H$96*100</f>
        <v>0.9681881051175657</v>
      </c>
      <c r="L22" s="157"/>
    </row>
    <row r="23" spans="1:12">
      <c r="A23" s="154"/>
      <c r="B23" s="154" t="s">
        <v>27</v>
      </c>
      <c r="C23" s="185">
        <v>0</v>
      </c>
      <c r="D23" s="185">
        <v>3</v>
      </c>
      <c r="E23" s="185">
        <v>5</v>
      </c>
      <c r="F23" s="185">
        <v>29</v>
      </c>
      <c r="G23" s="185">
        <v>2</v>
      </c>
      <c r="H23" s="153">
        <v>39</v>
      </c>
      <c r="I23" s="153"/>
      <c r="J23" s="184">
        <f t="shared" si="1"/>
        <v>2.6970954356846475</v>
      </c>
      <c r="L23" s="157"/>
    </row>
    <row r="24" spans="1:12">
      <c r="A24" s="154"/>
      <c r="B24" s="154" t="s">
        <v>28</v>
      </c>
      <c r="C24" s="185">
        <v>0</v>
      </c>
      <c r="D24" s="185">
        <v>0</v>
      </c>
      <c r="E24" s="185">
        <v>1</v>
      </c>
      <c r="F24" s="185">
        <v>3</v>
      </c>
      <c r="G24" s="185">
        <v>0</v>
      </c>
      <c r="H24" s="153">
        <v>4</v>
      </c>
      <c r="I24" s="153"/>
      <c r="J24" s="184">
        <f t="shared" si="1"/>
        <v>0.27662517289073307</v>
      </c>
      <c r="L24" s="157"/>
    </row>
    <row r="25" spans="1:12">
      <c r="A25" s="154"/>
      <c r="B25" s="154" t="s">
        <v>29</v>
      </c>
      <c r="C25" s="185">
        <v>3</v>
      </c>
      <c r="D25" s="185">
        <v>1</v>
      </c>
      <c r="E25" s="185">
        <v>0</v>
      </c>
      <c r="F25" s="185">
        <v>0</v>
      </c>
      <c r="G25" s="185">
        <v>0</v>
      </c>
      <c r="H25" s="153">
        <v>4</v>
      </c>
      <c r="I25" s="153"/>
      <c r="J25" s="184">
        <f t="shared" si="1"/>
        <v>0.27662517289073307</v>
      </c>
      <c r="L25" s="157"/>
    </row>
    <row r="26" spans="1:12">
      <c r="A26" s="154"/>
      <c r="B26" s="154" t="s">
        <v>30</v>
      </c>
      <c r="C26" s="185">
        <v>3</v>
      </c>
      <c r="D26" s="185">
        <v>0</v>
      </c>
      <c r="E26" s="185">
        <v>2</v>
      </c>
      <c r="F26" s="185">
        <v>11</v>
      </c>
      <c r="G26" s="185">
        <v>0</v>
      </c>
      <c r="H26" s="153">
        <v>16</v>
      </c>
      <c r="I26" s="153"/>
      <c r="J26" s="184">
        <f t="shared" si="1"/>
        <v>1.1065006915629323</v>
      </c>
      <c r="L26" s="157"/>
    </row>
    <row r="27" spans="1:12">
      <c r="A27" s="154"/>
      <c r="B27" s="154" t="s">
        <v>31</v>
      </c>
      <c r="C27" s="185">
        <v>7</v>
      </c>
      <c r="D27" s="185">
        <v>0</v>
      </c>
      <c r="E27" s="185">
        <v>10</v>
      </c>
      <c r="F27" s="185">
        <v>51</v>
      </c>
      <c r="G27" s="185">
        <v>7</v>
      </c>
      <c r="H27" s="153">
        <v>75</v>
      </c>
      <c r="I27" s="153"/>
      <c r="J27" s="184">
        <f t="shared" si="1"/>
        <v>5.186721991701245</v>
      </c>
      <c r="L27" s="157"/>
    </row>
    <row r="28" spans="1:12">
      <c r="A28" s="154"/>
      <c r="B28" s="154" t="s">
        <v>32</v>
      </c>
      <c r="C28" s="185">
        <v>7</v>
      </c>
      <c r="D28" s="185">
        <v>4</v>
      </c>
      <c r="E28" s="185">
        <v>9</v>
      </c>
      <c r="F28" s="185">
        <v>63</v>
      </c>
      <c r="G28" s="185">
        <v>7</v>
      </c>
      <c r="H28" s="153">
        <v>90</v>
      </c>
      <c r="I28" s="153"/>
      <c r="J28" s="184">
        <f t="shared" si="1"/>
        <v>6.2240663900414939</v>
      </c>
      <c r="L28" s="157"/>
    </row>
    <row r="29" spans="1:12">
      <c r="A29" s="154"/>
      <c r="B29" s="154" t="s">
        <v>33</v>
      </c>
      <c r="C29" s="185">
        <v>0</v>
      </c>
      <c r="D29" s="185">
        <v>0</v>
      </c>
      <c r="E29" s="185">
        <v>13</v>
      </c>
      <c r="F29" s="185">
        <v>19</v>
      </c>
      <c r="G29" s="185">
        <v>1</v>
      </c>
      <c r="H29" s="153">
        <v>33</v>
      </c>
      <c r="I29" s="153"/>
      <c r="J29" s="184">
        <f t="shared" si="1"/>
        <v>2.2821576763485476</v>
      </c>
      <c r="L29" s="157"/>
    </row>
    <row r="30" spans="1:12">
      <c r="A30" s="154"/>
      <c r="B30" s="154" t="s">
        <v>34</v>
      </c>
      <c r="C30" s="185">
        <v>0</v>
      </c>
      <c r="D30" s="185">
        <v>1</v>
      </c>
      <c r="E30" s="185">
        <v>0</v>
      </c>
      <c r="F30" s="185">
        <v>0</v>
      </c>
      <c r="G30" s="185">
        <v>0</v>
      </c>
      <c r="H30" s="153">
        <v>1</v>
      </c>
      <c r="I30" s="153"/>
      <c r="J30" s="184">
        <f t="shared" si="1"/>
        <v>6.9156293222683268E-2</v>
      </c>
      <c r="L30" s="157"/>
    </row>
    <row r="31" spans="1:12">
      <c r="A31" s="154"/>
      <c r="B31" s="154" t="s">
        <v>35</v>
      </c>
      <c r="C31" s="185">
        <v>0</v>
      </c>
      <c r="D31" s="185">
        <v>8</v>
      </c>
      <c r="E31" s="185">
        <v>0</v>
      </c>
      <c r="F31" s="185">
        <v>0</v>
      </c>
      <c r="G31" s="185">
        <v>0</v>
      </c>
      <c r="H31" s="153">
        <v>8</v>
      </c>
      <c r="I31" s="153"/>
      <c r="J31" s="184">
        <f t="shared" si="1"/>
        <v>0.55325034578146615</v>
      </c>
    </row>
    <row r="32" spans="1:12" ht="3.75" customHeight="1">
      <c r="A32" s="154"/>
      <c r="B32" s="154"/>
      <c r="C32" s="185"/>
      <c r="D32" s="185"/>
      <c r="E32" s="185"/>
      <c r="F32" s="185"/>
      <c r="G32" s="185"/>
      <c r="H32" s="153"/>
      <c r="I32" s="153"/>
      <c r="J32" s="184">
        <f t="shared" si="1"/>
        <v>0</v>
      </c>
    </row>
    <row r="33" spans="1:12">
      <c r="A33" s="153" t="s">
        <v>185</v>
      </c>
      <c r="B33" s="154"/>
      <c r="C33" s="185"/>
      <c r="D33" s="185"/>
      <c r="E33" s="185"/>
      <c r="F33" s="185"/>
      <c r="G33" s="185"/>
      <c r="H33" s="153"/>
      <c r="I33" s="153"/>
      <c r="J33" s="184"/>
      <c r="L33" s="157"/>
    </row>
    <row r="34" spans="1:12">
      <c r="A34" s="153"/>
      <c r="B34" s="154" t="s">
        <v>37</v>
      </c>
      <c r="C34" s="185">
        <v>1</v>
      </c>
      <c r="D34" s="185">
        <v>6</v>
      </c>
      <c r="E34" s="185">
        <v>3</v>
      </c>
      <c r="F34" s="185">
        <v>21</v>
      </c>
      <c r="G34" s="185">
        <v>2</v>
      </c>
      <c r="H34" s="153">
        <v>33</v>
      </c>
      <c r="I34" s="153"/>
      <c r="J34" s="184">
        <f t="shared" ref="J34:J43" si="2">H34/$H$96*100</f>
        <v>2.2821576763485476</v>
      </c>
      <c r="L34" s="157"/>
    </row>
    <row r="35" spans="1:12">
      <c r="A35" s="154"/>
      <c r="B35" s="154" t="s">
        <v>38</v>
      </c>
      <c r="C35" s="185">
        <v>0</v>
      </c>
      <c r="D35" s="185">
        <v>0</v>
      </c>
      <c r="E35" s="185">
        <v>0</v>
      </c>
      <c r="F35" s="185">
        <v>8</v>
      </c>
      <c r="G35" s="185">
        <v>1</v>
      </c>
      <c r="H35" s="153">
        <v>9</v>
      </c>
      <c r="I35" s="153"/>
      <c r="J35" s="184">
        <f t="shared" si="2"/>
        <v>0.62240663900414939</v>
      </c>
      <c r="L35" s="157"/>
    </row>
    <row r="36" spans="1:12">
      <c r="A36" s="154"/>
      <c r="B36" s="154" t="s">
        <v>39</v>
      </c>
      <c r="C36" s="185">
        <v>12</v>
      </c>
      <c r="D36" s="185">
        <v>10</v>
      </c>
      <c r="E36" s="185">
        <v>38</v>
      </c>
      <c r="F36" s="185">
        <v>103</v>
      </c>
      <c r="G36" s="185">
        <v>19</v>
      </c>
      <c r="H36" s="153">
        <v>182</v>
      </c>
      <c r="I36" s="153"/>
      <c r="J36" s="184">
        <f t="shared" si="2"/>
        <v>12.586445366528354</v>
      </c>
      <c r="L36" s="157"/>
    </row>
    <row r="37" spans="1:12">
      <c r="A37" s="154"/>
      <c r="B37" s="154" t="s">
        <v>40</v>
      </c>
      <c r="C37" s="185">
        <v>1</v>
      </c>
      <c r="D37" s="185">
        <v>3</v>
      </c>
      <c r="E37" s="185">
        <v>6</v>
      </c>
      <c r="F37" s="185">
        <v>4</v>
      </c>
      <c r="G37" s="185">
        <v>0</v>
      </c>
      <c r="H37" s="153">
        <v>14</v>
      </c>
      <c r="I37" s="153"/>
      <c r="J37" s="184">
        <f t="shared" si="2"/>
        <v>0.9681881051175657</v>
      </c>
      <c r="L37" s="157"/>
    </row>
    <row r="38" spans="1:12">
      <c r="A38" s="154"/>
      <c r="B38" s="154" t="s">
        <v>41</v>
      </c>
      <c r="C38" s="185">
        <v>72</v>
      </c>
      <c r="D38" s="185">
        <v>58</v>
      </c>
      <c r="E38" s="185">
        <v>66</v>
      </c>
      <c r="F38" s="185">
        <v>181</v>
      </c>
      <c r="G38" s="185">
        <v>15</v>
      </c>
      <c r="H38" s="153">
        <v>392</v>
      </c>
      <c r="I38" s="153"/>
      <c r="J38" s="184">
        <f t="shared" si="2"/>
        <v>27.109266943291839</v>
      </c>
      <c r="L38" s="157"/>
    </row>
    <row r="39" spans="1:12">
      <c r="A39" s="154"/>
      <c r="B39" s="154" t="s">
        <v>42</v>
      </c>
      <c r="C39" s="185">
        <v>18</v>
      </c>
      <c r="D39" s="185">
        <v>18</v>
      </c>
      <c r="E39" s="185">
        <v>45</v>
      </c>
      <c r="F39" s="185">
        <v>103</v>
      </c>
      <c r="G39" s="185">
        <v>9</v>
      </c>
      <c r="H39" s="153">
        <v>193</v>
      </c>
      <c r="I39" s="153"/>
      <c r="J39" s="184">
        <f t="shared" si="2"/>
        <v>13.347164591977871</v>
      </c>
      <c r="L39" s="157"/>
    </row>
    <row r="40" spans="1:12">
      <c r="A40" s="154"/>
      <c r="B40" s="154" t="s">
        <v>43</v>
      </c>
      <c r="C40" s="185">
        <v>3</v>
      </c>
      <c r="D40" s="185">
        <v>11</v>
      </c>
      <c r="E40" s="185">
        <v>0</v>
      </c>
      <c r="F40" s="185">
        <v>0</v>
      </c>
      <c r="G40" s="185">
        <v>0</v>
      </c>
      <c r="H40" s="153">
        <v>14</v>
      </c>
      <c r="I40" s="153"/>
      <c r="J40" s="184">
        <f t="shared" si="2"/>
        <v>0.9681881051175657</v>
      </c>
      <c r="L40" s="157"/>
    </row>
    <row r="41" spans="1:12">
      <c r="A41" s="154"/>
      <c r="B41" s="154" t="s">
        <v>44</v>
      </c>
      <c r="C41" s="185">
        <v>4</v>
      </c>
      <c r="D41" s="185">
        <v>1</v>
      </c>
      <c r="E41" s="185">
        <v>13</v>
      </c>
      <c r="F41" s="185">
        <v>13</v>
      </c>
      <c r="G41" s="185">
        <v>3</v>
      </c>
      <c r="H41" s="153">
        <v>34</v>
      </c>
      <c r="I41" s="153"/>
      <c r="J41" s="184">
        <f t="shared" si="2"/>
        <v>2.3513139695712311</v>
      </c>
      <c r="L41" s="157"/>
    </row>
    <row r="42" spans="1:12">
      <c r="A42" s="154"/>
      <c r="B42" s="154" t="s">
        <v>45</v>
      </c>
      <c r="C42" s="185">
        <v>2</v>
      </c>
      <c r="D42" s="185">
        <v>2</v>
      </c>
      <c r="E42" s="185">
        <v>5</v>
      </c>
      <c r="F42" s="185">
        <v>38</v>
      </c>
      <c r="G42" s="185">
        <v>4</v>
      </c>
      <c r="H42" s="153">
        <v>51</v>
      </c>
      <c r="I42" s="153"/>
      <c r="J42" s="184">
        <f t="shared" si="2"/>
        <v>3.5269709543568464</v>
      </c>
      <c r="L42" s="157"/>
    </row>
    <row r="43" spans="1:12">
      <c r="A43" s="154"/>
      <c r="B43" s="154" t="s">
        <v>46</v>
      </c>
      <c r="C43" s="185">
        <v>8</v>
      </c>
      <c r="D43" s="185">
        <v>5</v>
      </c>
      <c r="E43" s="185">
        <v>61</v>
      </c>
      <c r="F43" s="185">
        <v>197</v>
      </c>
      <c r="G43" s="185">
        <v>23</v>
      </c>
      <c r="H43" s="153">
        <v>294</v>
      </c>
      <c r="I43" s="153"/>
      <c r="J43" s="184">
        <f t="shared" si="2"/>
        <v>20.331950207468878</v>
      </c>
    </row>
    <row r="44" spans="1:12" ht="3.75" customHeight="1">
      <c r="A44" s="154"/>
      <c r="B44" s="154"/>
      <c r="C44" s="185"/>
      <c r="D44" s="185"/>
      <c r="E44" s="185"/>
      <c r="F44" s="185"/>
      <c r="G44" s="185"/>
      <c r="H44" s="153"/>
      <c r="I44" s="153"/>
      <c r="J44" s="184"/>
    </row>
    <row r="45" spans="1:12">
      <c r="A45" s="153" t="s">
        <v>186</v>
      </c>
      <c r="B45" s="154"/>
      <c r="C45" s="185"/>
      <c r="D45" s="185"/>
      <c r="E45" s="185"/>
      <c r="F45" s="185"/>
      <c r="G45" s="185"/>
      <c r="H45" s="153"/>
      <c r="I45" s="153"/>
      <c r="J45" s="184"/>
      <c r="L45" s="157"/>
    </row>
    <row r="46" spans="1:12">
      <c r="A46" s="154"/>
      <c r="B46" s="154" t="s">
        <v>48</v>
      </c>
      <c r="C46" s="185">
        <v>4</v>
      </c>
      <c r="D46" s="185">
        <v>0</v>
      </c>
      <c r="E46" s="185">
        <v>5</v>
      </c>
      <c r="F46" s="185">
        <v>47</v>
      </c>
      <c r="G46" s="185">
        <v>13</v>
      </c>
      <c r="H46" s="153">
        <v>69</v>
      </c>
      <c r="I46" s="153"/>
      <c r="J46" s="184">
        <f t="shared" ref="J46:J56" si="3">H46/$H$96*100</f>
        <v>4.7717842323651452</v>
      </c>
      <c r="L46" s="157"/>
    </row>
    <row r="47" spans="1:12">
      <c r="A47" s="154"/>
      <c r="B47" s="154" t="s">
        <v>49</v>
      </c>
      <c r="C47" s="185">
        <v>1</v>
      </c>
      <c r="D47" s="185">
        <v>1</v>
      </c>
      <c r="E47" s="185">
        <v>2</v>
      </c>
      <c r="F47" s="185">
        <v>20</v>
      </c>
      <c r="G47" s="185">
        <v>4</v>
      </c>
      <c r="H47" s="153">
        <v>28</v>
      </c>
      <c r="I47" s="153"/>
      <c r="J47" s="184">
        <f t="shared" si="3"/>
        <v>1.9363762102351314</v>
      </c>
      <c r="L47" s="157"/>
    </row>
    <row r="48" spans="1:12">
      <c r="A48" s="154"/>
      <c r="B48" s="154" t="s">
        <v>50</v>
      </c>
      <c r="C48" s="185">
        <v>2</v>
      </c>
      <c r="D48" s="185">
        <v>0</v>
      </c>
      <c r="E48" s="185">
        <v>0</v>
      </c>
      <c r="F48" s="185">
        <v>35</v>
      </c>
      <c r="G48" s="185">
        <v>3</v>
      </c>
      <c r="H48" s="153">
        <v>40</v>
      </c>
      <c r="I48" s="153"/>
      <c r="J48" s="184">
        <f t="shared" si="3"/>
        <v>2.7662517289073305</v>
      </c>
      <c r="L48" s="157"/>
    </row>
    <row r="49" spans="1:12">
      <c r="A49" s="154"/>
      <c r="B49" s="154" t="s">
        <v>51</v>
      </c>
      <c r="C49" s="185">
        <v>1</v>
      </c>
      <c r="D49" s="185">
        <v>1</v>
      </c>
      <c r="E49" s="185">
        <v>0</v>
      </c>
      <c r="F49" s="185">
        <v>0</v>
      </c>
      <c r="G49" s="185">
        <v>0</v>
      </c>
      <c r="H49" s="153">
        <v>2</v>
      </c>
      <c r="I49" s="153"/>
      <c r="J49" s="184">
        <f t="shared" si="3"/>
        <v>0.13831258644536654</v>
      </c>
      <c r="L49" s="157"/>
    </row>
    <row r="50" spans="1:12">
      <c r="A50" s="154"/>
      <c r="B50" s="154" t="s">
        <v>52</v>
      </c>
      <c r="C50" s="185">
        <v>1</v>
      </c>
      <c r="D50" s="185">
        <v>0</v>
      </c>
      <c r="E50" s="185">
        <v>3</v>
      </c>
      <c r="F50" s="185">
        <v>42</v>
      </c>
      <c r="G50" s="185">
        <v>10</v>
      </c>
      <c r="H50" s="153">
        <v>56</v>
      </c>
      <c r="I50" s="153"/>
      <c r="J50" s="184">
        <f t="shared" si="3"/>
        <v>3.8727524204702628</v>
      </c>
      <c r="L50" s="157"/>
    </row>
    <row r="51" spans="1:12">
      <c r="A51" s="154"/>
      <c r="B51" s="154" t="s">
        <v>53</v>
      </c>
      <c r="C51" s="185">
        <v>1</v>
      </c>
      <c r="D51" s="185">
        <v>1</v>
      </c>
      <c r="E51" s="185">
        <v>0</v>
      </c>
      <c r="F51" s="185">
        <v>0</v>
      </c>
      <c r="G51" s="185">
        <v>0</v>
      </c>
      <c r="H51" s="153">
        <v>2</v>
      </c>
      <c r="I51" s="153"/>
      <c r="J51" s="184">
        <f t="shared" si="3"/>
        <v>0.13831258644536654</v>
      </c>
      <c r="L51" s="157"/>
    </row>
    <row r="52" spans="1:12">
      <c r="A52" s="154"/>
      <c r="B52" s="154" t="s">
        <v>54</v>
      </c>
      <c r="C52" s="185">
        <v>0</v>
      </c>
      <c r="D52" s="185">
        <v>1</v>
      </c>
      <c r="E52" s="185">
        <v>0</v>
      </c>
      <c r="F52" s="185">
        <v>0</v>
      </c>
      <c r="G52" s="185">
        <v>0</v>
      </c>
      <c r="H52" s="153">
        <v>1</v>
      </c>
      <c r="I52" s="153"/>
      <c r="J52" s="184">
        <f t="shared" si="3"/>
        <v>6.9156293222683268E-2</v>
      </c>
      <c r="L52" s="157"/>
    </row>
    <row r="53" spans="1:12">
      <c r="A53" s="154"/>
      <c r="B53" s="154" t="s">
        <v>55</v>
      </c>
      <c r="C53" s="185">
        <v>0</v>
      </c>
      <c r="D53" s="185">
        <v>0</v>
      </c>
      <c r="E53" s="185">
        <v>0</v>
      </c>
      <c r="F53" s="185">
        <v>2</v>
      </c>
      <c r="G53" s="185">
        <v>1</v>
      </c>
      <c r="H53" s="153">
        <v>3</v>
      </c>
      <c r="I53" s="153"/>
      <c r="J53" s="184">
        <f t="shared" si="3"/>
        <v>0.2074688796680498</v>
      </c>
      <c r="L53" s="157"/>
    </row>
    <row r="54" spans="1:12">
      <c r="A54" s="154"/>
      <c r="B54" s="154" t="s">
        <v>56</v>
      </c>
      <c r="C54" s="185">
        <v>0</v>
      </c>
      <c r="D54" s="185">
        <v>2</v>
      </c>
      <c r="E54" s="185">
        <v>0</v>
      </c>
      <c r="F54" s="185">
        <v>32</v>
      </c>
      <c r="G54" s="185">
        <v>3</v>
      </c>
      <c r="H54" s="153">
        <v>37</v>
      </c>
      <c r="I54" s="153"/>
      <c r="J54" s="184">
        <f t="shared" si="3"/>
        <v>2.5587828492392806</v>
      </c>
      <c r="L54" s="157"/>
    </row>
    <row r="55" spans="1:12">
      <c r="A55" s="154"/>
      <c r="B55" s="154" t="s">
        <v>57</v>
      </c>
      <c r="C55" s="185">
        <v>0</v>
      </c>
      <c r="D55" s="185">
        <v>1</v>
      </c>
      <c r="E55" s="185">
        <v>1</v>
      </c>
      <c r="F55" s="185">
        <v>8</v>
      </c>
      <c r="G55" s="185">
        <v>0</v>
      </c>
      <c r="H55" s="153">
        <v>10</v>
      </c>
      <c r="I55" s="153"/>
      <c r="J55" s="184">
        <f t="shared" si="3"/>
        <v>0.69156293222683263</v>
      </c>
    </row>
    <row r="56" spans="1:12" ht="2.25" customHeight="1">
      <c r="A56" s="154"/>
      <c r="B56" s="154"/>
      <c r="C56" s="185"/>
      <c r="D56" s="185"/>
      <c r="E56" s="185"/>
      <c r="F56" s="185"/>
      <c r="G56" s="185"/>
      <c r="H56" s="153"/>
      <c r="I56" s="153"/>
      <c r="J56" s="184">
        <f t="shared" si="3"/>
        <v>0</v>
      </c>
    </row>
    <row r="57" spans="1:12">
      <c r="A57" s="153" t="s">
        <v>187</v>
      </c>
      <c r="B57" s="154"/>
      <c r="C57" s="185"/>
      <c r="D57" s="185"/>
      <c r="E57" s="185"/>
      <c r="F57" s="185"/>
      <c r="G57" s="185"/>
      <c r="H57" s="153"/>
      <c r="I57" s="153"/>
      <c r="J57" s="184"/>
      <c r="L57" s="157"/>
    </row>
    <row r="58" spans="1:12">
      <c r="A58" s="154"/>
      <c r="B58" s="154" t="s">
        <v>59</v>
      </c>
      <c r="C58" s="185">
        <v>5</v>
      </c>
      <c r="D58" s="185">
        <v>1</v>
      </c>
      <c r="E58" s="185">
        <v>4</v>
      </c>
      <c r="F58" s="185">
        <v>26</v>
      </c>
      <c r="G58" s="185">
        <v>5</v>
      </c>
      <c r="H58" s="153">
        <v>41</v>
      </c>
      <c r="I58" s="153"/>
      <c r="J58" s="184">
        <f t="shared" ref="J58:J63" si="4">H58/$H$96*100</f>
        <v>2.835408022130014</v>
      </c>
      <c r="L58" s="157"/>
    </row>
    <row r="59" spans="1:12">
      <c r="A59" s="154"/>
      <c r="B59" s="154" t="s">
        <v>60</v>
      </c>
      <c r="C59" s="185">
        <v>20</v>
      </c>
      <c r="D59" s="185">
        <v>18</v>
      </c>
      <c r="E59" s="185">
        <v>29</v>
      </c>
      <c r="F59" s="185">
        <v>105</v>
      </c>
      <c r="G59" s="185">
        <v>8</v>
      </c>
      <c r="H59" s="153">
        <v>180</v>
      </c>
      <c r="I59" s="153"/>
      <c r="J59" s="184">
        <f t="shared" si="4"/>
        <v>12.448132780082988</v>
      </c>
      <c r="L59" s="157"/>
    </row>
    <row r="60" spans="1:12">
      <c r="A60" s="154"/>
      <c r="B60" s="154" t="s">
        <v>61</v>
      </c>
      <c r="C60" s="185">
        <v>1</v>
      </c>
      <c r="D60" s="185">
        <v>4</v>
      </c>
      <c r="E60" s="185">
        <v>2</v>
      </c>
      <c r="F60" s="185">
        <v>13</v>
      </c>
      <c r="G60" s="185">
        <v>3</v>
      </c>
      <c r="H60" s="153">
        <v>23</v>
      </c>
      <c r="I60" s="153"/>
      <c r="J60" s="184">
        <f t="shared" si="4"/>
        <v>1.590594744121715</v>
      </c>
      <c r="L60" s="157"/>
    </row>
    <row r="61" spans="1:12">
      <c r="A61" s="154"/>
      <c r="B61" s="154" t="s">
        <v>62</v>
      </c>
      <c r="C61" s="185">
        <v>0</v>
      </c>
      <c r="D61" s="185">
        <v>0</v>
      </c>
      <c r="E61" s="185">
        <v>0</v>
      </c>
      <c r="F61" s="185">
        <v>3</v>
      </c>
      <c r="G61" s="185">
        <v>0</v>
      </c>
      <c r="H61" s="153">
        <v>3</v>
      </c>
      <c r="I61" s="153"/>
      <c r="J61" s="184">
        <f t="shared" si="4"/>
        <v>0.2074688796680498</v>
      </c>
      <c r="L61" s="157"/>
    </row>
    <row r="62" spans="1:12">
      <c r="A62" s="154"/>
      <c r="B62" s="154" t="s">
        <v>63</v>
      </c>
      <c r="C62" s="185">
        <v>2</v>
      </c>
      <c r="D62" s="185">
        <v>2</v>
      </c>
      <c r="E62" s="185">
        <v>15</v>
      </c>
      <c r="F62" s="185">
        <v>39</v>
      </c>
      <c r="G62" s="185">
        <v>0</v>
      </c>
      <c r="H62" s="153">
        <v>58</v>
      </c>
      <c r="I62" s="153"/>
      <c r="J62" s="184">
        <f t="shared" si="4"/>
        <v>4.0110650069156293</v>
      </c>
      <c r="L62" s="157"/>
    </row>
    <row r="63" spans="1:12">
      <c r="A63" s="153"/>
      <c r="B63" s="154" t="s">
        <v>64</v>
      </c>
      <c r="C63" s="185">
        <v>0</v>
      </c>
      <c r="D63" s="185">
        <v>0</v>
      </c>
      <c r="E63" s="185">
        <v>7</v>
      </c>
      <c r="F63" s="185">
        <v>16</v>
      </c>
      <c r="G63" s="185">
        <v>0</v>
      </c>
      <c r="H63" s="153">
        <v>23</v>
      </c>
      <c r="I63" s="153"/>
      <c r="J63" s="184">
        <f t="shared" si="4"/>
        <v>1.590594744121715</v>
      </c>
      <c r="L63" s="157"/>
    </row>
    <row r="64" spans="1:12">
      <c r="A64" s="153"/>
      <c r="B64" s="154" t="s">
        <v>65</v>
      </c>
      <c r="C64" s="185">
        <v>0</v>
      </c>
      <c r="D64" s="185">
        <v>0</v>
      </c>
      <c r="E64" s="185">
        <v>5</v>
      </c>
      <c r="F64" s="185">
        <v>10</v>
      </c>
      <c r="G64" s="185">
        <v>0</v>
      </c>
      <c r="H64" s="153">
        <v>15</v>
      </c>
      <c r="I64" s="153"/>
      <c r="J64" s="184"/>
      <c r="L64" s="157"/>
    </row>
    <row r="65" spans="1:12" ht="6" customHeight="1">
      <c r="A65" s="153"/>
      <c r="B65" s="154"/>
      <c r="C65" s="185"/>
      <c r="D65" s="185"/>
      <c r="E65" s="185"/>
      <c r="F65" s="185"/>
      <c r="G65" s="185"/>
      <c r="H65" s="153"/>
      <c r="I65" s="153"/>
      <c r="J65" s="184"/>
    </row>
    <row r="66" spans="1:12">
      <c r="A66" s="153" t="s">
        <v>117</v>
      </c>
      <c r="B66" s="154"/>
      <c r="C66" s="185"/>
      <c r="D66" s="185"/>
      <c r="E66" s="185"/>
      <c r="F66" s="185"/>
      <c r="G66" s="185"/>
      <c r="H66" s="153"/>
      <c r="I66" s="153"/>
      <c r="J66" s="184"/>
    </row>
    <row r="67" spans="1:12">
      <c r="A67" s="154"/>
      <c r="B67" s="154" t="s">
        <v>67</v>
      </c>
      <c r="C67" s="185">
        <v>8</v>
      </c>
      <c r="D67" s="185">
        <v>1</v>
      </c>
      <c r="E67" s="185">
        <v>4</v>
      </c>
      <c r="F67" s="185">
        <v>1</v>
      </c>
      <c r="G67" s="185">
        <v>0</v>
      </c>
      <c r="H67" s="153">
        <v>14</v>
      </c>
      <c r="I67" s="153"/>
      <c r="J67" s="184">
        <f t="shared" ref="J67:J76" si="5">H67/$H$96*100</f>
        <v>0.9681881051175657</v>
      </c>
      <c r="L67" s="157"/>
    </row>
    <row r="68" spans="1:12">
      <c r="A68" s="154"/>
      <c r="B68" s="154" t="s">
        <v>68</v>
      </c>
      <c r="C68" s="185">
        <v>1</v>
      </c>
      <c r="D68" s="185">
        <v>1</v>
      </c>
      <c r="E68" s="185">
        <v>0</v>
      </c>
      <c r="F68" s="185">
        <v>1</v>
      </c>
      <c r="G68" s="185">
        <v>0</v>
      </c>
      <c r="H68" s="153">
        <v>3</v>
      </c>
      <c r="I68" s="153"/>
      <c r="J68" s="184">
        <f t="shared" si="5"/>
        <v>0.2074688796680498</v>
      </c>
      <c r="L68" s="157"/>
    </row>
    <row r="69" spans="1:12">
      <c r="A69" s="154"/>
      <c r="B69" s="154" t="s">
        <v>69</v>
      </c>
      <c r="C69" s="185">
        <v>3</v>
      </c>
      <c r="D69" s="185">
        <v>1</v>
      </c>
      <c r="E69" s="185">
        <v>3</v>
      </c>
      <c r="F69" s="185">
        <v>8</v>
      </c>
      <c r="G69" s="185">
        <v>0</v>
      </c>
      <c r="H69" s="153">
        <v>15</v>
      </c>
      <c r="I69" s="153"/>
      <c r="J69" s="184">
        <f t="shared" si="5"/>
        <v>1.0373443983402488</v>
      </c>
      <c r="L69" s="157"/>
    </row>
    <row r="70" spans="1:12">
      <c r="A70" s="154"/>
      <c r="B70" s="154" t="s">
        <v>70</v>
      </c>
      <c r="C70" s="185">
        <v>1</v>
      </c>
      <c r="D70" s="185">
        <v>0</v>
      </c>
      <c r="E70" s="185">
        <v>0</v>
      </c>
      <c r="F70" s="185">
        <v>1</v>
      </c>
      <c r="G70" s="185">
        <v>0</v>
      </c>
      <c r="H70" s="153">
        <v>2</v>
      </c>
      <c r="I70" s="153"/>
      <c r="J70" s="184">
        <f t="shared" si="5"/>
        <v>0.13831258644536654</v>
      </c>
      <c r="L70" s="157"/>
    </row>
    <row r="71" spans="1:12">
      <c r="A71" s="154"/>
      <c r="B71" s="154" t="s">
        <v>71</v>
      </c>
      <c r="C71" s="185">
        <v>3</v>
      </c>
      <c r="D71" s="185">
        <v>0</v>
      </c>
      <c r="E71" s="185">
        <v>0</v>
      </c>
      <c r="F71" s="185">
        <v>2</v>
      </c>
      <c r="G71" s="185">
        <v>0</v>
      </c>
      <c r="H71" s="153">
        <v>5</v>
      </c>
      <c r="I71" s="153"/>
      <c r="J71" s="184">
        <f t="shared" si="5"/>
        <v>0.34578146611341631</v>
      </c>
      <c r="L71" s="157"/>
    </row>
    <row r="72" spans="1:12">
      <c r="A72" s="154"/>
      <c r="B72" s="154" t="s">
        <v>72</v>
      </c>
      <c r="C72" s="185">
        <v>9</v>
      </c>
      <c r="D72" s="185">
        <v>10</v>
      </c>
      <c r="E72" s="185">
        <v>7</v>
      </c>
      <c r="F72" s="185">
        <v>15</v>
      </c>
      <c r="G72" s="185">
        <v>0</v>
      </c>
      <c r="H72" s="153">
        <v>41</v>
      </c>
      <c r="I72" s="153"/>
      <c r="J72" s="184">
        <f t="shared" si="5"/>
        <v>2.835408022130014</v>
      </c>
      <c r="L72" s="157"/>
    </row>
    <row r="73" spans="1:12">
      <c r="A73" s="154"/>
      <c r="B73" s="154" t="s">
        <v>73</v>
      </c>
      <c r="C73" s="185">
        <v>10</v>
      </c>
      <c r="D73" s="185">
        <v>1</v>
      </c>
      <c r="E73" s="185">
        <v>0</v>
      </c>
      <c r="F73" s="185">
        <v>12</v>
      </c>
      <c r="G73" s="185">
        <v>0</v>
      </c>
      <c r="H73" s="153">
        <v>23</v>
      </c>
      <c r="I73" s="153"/>
      <c r="J73" s="184">
        <f t="shared" si="5"/>
        <v>1.590594744121715</v>
      </c>
      <c r="L73" s="157"/>
    </row>
    <row r="74" spans="1:12">
      <c r="A74" s="154"/>
      <c r="B74" s="154" t="s">
        <v>74</v>
      </c>
      <c r="C74" s="185">
        <v>0</v>
      </c>
      <c r="D74" s="185">
        <v>0</v>
      </c>
      <c r="E74" s="185">
        <v>0</v>
      </c>
      <c r="F74" s="185">
        <v>1</v>
      </c>
      <c r="G74" s="185">
        <v>0</v>
      </c>
      <c r="H74" s="153">
        <v>1</v>
      </c>
      <c r="I74" s="153"/>
      <c r="J74" s="184">
        <f t="shared" si="5"/>
        <v>6.9156293222683268E-2</v>
      </c>
      <c r="L74" s="157"/>
    </row>
    <row r="75" spans="1:12">
      <c r="A75" s="154"/>
      <c r="B75" s="154" t="s">
        <v>75</v>
      </c>
      <c r="C75" s="185">
        <v>1</v>
      </c>
      <c r="D75" s="185">
        <v>1</v>
      </c>
      <c r="E75" s="185">
        <v>0</v>
      </c>
      <c r="F75" s="185">
        <v>1</v>
      </c>
      <c r="G75" s="185">
        <v>0</v>
      </c>
      <c r="H75" s="153">
        <v>3</v>
      </c>
      <c r="I75" s="153"/>
      <c r="J75" s="184">
        <f t="shared" si="5"/>
        <v>0.2074688796680498</v>
      </c>
      <c r="L75" s="157"/>
    </row>
    <row r="76" spans="1:12" ht="16.5" customHeight="1">
      <c r="A76" s="154"/>
      <c r="B76" s="154" t="s">
        <v>76</v>
      </c>
      <c r="C76" s="185">
        <v>1</v>
      </c>
      <c r="D76" s="185">
        <v>0</v>
      </c>
      <c r="E76" s="185">
        <v>0</v>
      </c>
      <c r="F76" s="185">
        <v>2</v>
      </c>
      <c r="G76" s="185">
        <v>0</v>
      </c>
      <c r="H76" s="153">
        <v>3</v>
      </c>
      <c r="I76" s="153"/>
      <c r="J76" s="184">
        <f t="shared" si="5"/>
        <v>0.2074688796680498</v>
      </c>
    </row>
    <row r="77" spans="1:12" ht="3.75" customHeight="1">
      <c r="A77" s="154"/>
      <c r="B77" s="154"/>
      <c r="C77" s="185"/>
      <c r="D77" s="185"/>
      <c r="E77" s="185"/>
      <c r="F77" s="185"/>
      <c r="G77" s="185"/>
      <c r="H77" s="153"/>
      <c r="I77" s="153"/>
      <c r="J77" s="184"/>
    </row>
    <row r="78" spans="1:12">
      <c r="A78" s="153" t="s">
        <v>118</v>
      </c>
      <c r="B78" s="154"/>
      <c r="C78" s="185"/>
      <c r="D78" s="185"/>
      <c r="E78" s="185"/>
      <c r="F78" s="185"/>
      <c r="G78" s="185"/>
      <c r="H78" s="153"/>
      <c r="I78" s="153"/>
      <c r="J78" s="184"/>
      <c r="L78" s="157"/>
    </row>
    <row r="79" spans="1:12">
      <c r="A79" s="154"/>
      <c r="B79" s="154" t="s">
        <v>78</v>
      </c>
      <c r="C79" s="185">
        <v>28</v>
      </c>
      <c r="D79" s="185">
        <v>1</v>
      </c>
      <c r="E79" s="185">
        <v>0</v>
      </c>
      <c r="F79" s="185">
        <v>0</v>
      </c>
      <c r="G79" s="185">
        <v>0</v>
      </c>
      <c r="H79" s="153">
        <v>29</v>
      </c>
      <c r="I79" s="153"/>
      <c r="J79" s="184">
        <f t="shared" ref="J79:J88" si="6">H79/$H$96*100</f>
        <v>2.0055325034578146</v>
      </c>
      <c r="L79" s="157"/>
    </row>
    <row r="80" spans="1:12">
      <c r="A80" s="154"/>
      <c r="B80" s="154" t="s">
        <v>79</v>
      </c>
      <c r="C80" s="185">
        <v>154</v>
      </c>
      <c r="D80" s="185">
        <v>4</v>
      </c>
      <c r="E80" s="185">
        <v>2</v>
      </c>
      <c r="F80" s="185">
        <v>0</v>
      </c>
      <c r="G80" s="185">
        <v>0</v>
      </c>
      <c r="H80" s="153">
        <v>160</v>
      </c>
      <c r="I80" s="153"/>
      <c r="J80" s="184">
        <f t="shared" si="6"/>
        <v>11.065006915629322</v>
      </c>
      <c r="L80" s="157"/>
    </row>
    <row r="81" spans="1:12">
      <c r="A81" s="154"/>
      <c r="B81" s="154" t="s">
        <v>80</v>
      </c>
      <c r="C81" s="185">
        <v>56</v>
      </c>
      <c r="D81" s="185">
        <v>1</v>
      </c>
      <c r="E81" s="185">
        <v>2</v>
      </c>
      <c r="F81" s="185">
        <v>3</v>
      </c>
      <c r="G81" s="185">
        <v>0</v>
      </c>
      <c r="H81" s="153">
        <v>62</v>
      </c>
      <c r="I81" s="153"/>
      <c r="J81" s="184">
        <f t="shared" si="6"/>
        <v>4.2876901798063622</v>
      </c>
      <c r="L81" s="157"/>
    </row>
    <row r="82" spans="1:12">
      <c r="A82" s="154"/>
      <c r="B82" s="154" t="s">
        <v>81</v>
      </c>
      <c r="C82" s="185">
        <v>17</v>
      </c>
      <c r="D82" s="185">
        <v>2</v>
      </c>
      <c r="E82" s="185">
        <v>0</v>
      </c>
      <c r="F82" s="185">
        <v>0</v>
      </c>
      <c r="G82" s="185">
        <v>0</v>
      </c>
      <c r="H82" s="153">
        <v>19</v>
      </c>
      <c r="I82" s="153"/>
      <c r="J82" s="184">
        <f t="shared" si="6"/>
        <v>1.313969571230982</v>
      </c>
      <c r="L82" s="157"/>
    </row>
    <row r="83" spans="1:12">
      <c r="A83" s="154"/>
      <c r="B83" s="154" t="s">
        <v>82</v>
      </c>
      <c r="C83" s="185">
        <v>8</v>
      </c>
      <c r="D83" s="185">
        <v>2</v>
      </c>
      <c r="E83" s="185">
        <v>0</v>
      </c>
      <c r="F83" s="185">
        <v>0</v>
      </c>
      <c r="G83" s="185">
        <v>0</v>
      </c>
      <c r="H83" s="153">
        <v>10</v>
      </c>
      <c r="I83" s="153"/>
      <c r="J83" s="184">
        <f t="shared" si="6"/>
        <v>0.69156293222683263</v>
      </c>
      <c r="L83" s="157"/>
    </row>
    <row r="84" spans="1:12">
      <c r="A84" s="154"/>
      <c r="B84" s="154" t="s">
        <v>83</v>
      </c>
      <c r="C84" s="185">
        <v>33</v>
      </c>
      <c r="D84" s="185">
        <v>0</v>
      </c>
      <c r="E84" s="185">
        <v>0</v>
      </c>
      <c r="F84" s="185">
        <v>3</v>
      </c>
      <c r="G84" s="185">
        <v>1</v>
      </c>
      <c r="H84" s="153">
        <v>37</v>
      </c>
      <c r="I84" s="153"/>
      <c r="J84" s="184">
        <f t="shared" si="6"/>
        <v>2.5587828492392806</v>
      </c>
      <c r="L84" s="157"/>
    </row>
    <row r="85" spans="1:12">
      <c r="A85" s="154"/>
      <c r="B85" s="154" t="s">
        <v>84</v>
      </c>
      <c r="C85" s="185">
        <v>8</v>
      </c>
      <c r="D85" s="185">
        <v>0</v>
      </c>
      <c r="E85" s="185">
        <v>0</v>
      </c>
      <c r="F85" s="185">
        <v>0</v>
      </c>
      <c r="G85" s="185">
        <v>0</v>
      </c>
      <c r="H85" s="153">
        <v>8</v>
      </c>
      <c r="I85" s="153"/>
      <c r="J85" s="184">
        <f t="shared" si="6"/>
        <v>0.55325034578146615</v>
      </c>
      <c r="L85" s="157"/>
    </row>
    <row r="86" spans="1:12">
      <c r="A86" s="154"/>
      <c r="B86" s="154" t="s">
        <v>85</v>
      </c>
      <c r="C86" s="185">
        <v>49</v>
      </c>
      <c r="D86" s="185">
        <v>0</v>
      </c>
      <c r="E86" s="185">
        <v>1</v>
      </c>
      <c r="F86" s="185">
        <v>4</v>
      </c>
      <c r="G86" s="185">
        <v>0</v>
      </c>
      <c r="H86" s="153">
        <v>54</v>
      </c>
      <c r="I86" s="153"/>
      <c r="J86" s="184">
        <f t="shared" si="6"/>
        <v>3.7344398340248963</v>
      </c>
      <c r="L86" s="157"/>
    </row>
    <row r="87" spans="1:12">
      <c r="A87" s="154"/>
      <c r="B87" s="154" t="s">
        <v>86</v>
      </c>
      <c r="C87" s="185">
        <v>29</v>
      </c>
      <c r="D87" s="185">
        <v>0</v>
      </c>
      <c r="E87" s="185">
        <v>0</v>
      </c>
      <c r="F87" s="185">
        <v>0</v>
      </c>
      <c r="G87" s="185">
        <v>0</v>
      </c>
      <c r="H87" s="153">
        <v>29</v>
      </c>
      <c r="I87" s="153"/>
      <c r="J87" s="184">
        <f t="shared" si="6"/>
        <v>2.0055325034578146</v>
      </c>
      <c r="L87" s="157"/>
    </row>
    <row r="88" spans="1:12">
      <c r="A88" s="154"/>
      <c r="B88" s="154" t="s">
        <v>87</v>
      </c>
      <c r="C88" s="185">
        <v>10</v>
      </c>
      <c r="D88" s="185">
        <v>0</v>
      </c>
      <c r="E88" s="185">
        <v>0</v>
      </c>
      <c r="F88" s="185">
        <v>1</v>
      </c>
      <c r="G88" s="185">
        <v>1</v>
      </c>
      <c r="H88" s="153">
        <v>12</v>
      </c>
      <c r="I88" s="153"/>
      <c r="J88" s="184">
        <f t="shared" si="6"/>
        <v>0.82987551867219922</v>
      </c>
    </row>
    <row r="89" spans="1:12" ht="5.25" customHeight="1">
      <c r="A89" s="154"/>
      <c r="B89" s="154"/>
      <c r="C89" s="185"/>
      <c r="D89" s="185"/>
      <c r="E89" s="185"/>
      <c r="F89" s="185"/>
      <c r="G89" s="185"/>
      <c r="H89" s="153"/>
      <c r="I89" s="153"/>
      <c r="J89" s="184"/>
    </row>
    <row r="90" spans="1:12">
      <c r="A90" s="153" t="s">
        <v>119</v>
      </c>
      <c r="B90" s="154"/>
      <c r="C90" s="185"/>
      <c r="D90" s="185"/>
      <c r="E90" s="185"/>
      <c r="F90" s="185"/>
      <c r="G90" s="185"/>
      <c r="H90" s="153"/>
      <c r="I90" s="153"/>
      <c r="J90" s="184"/>
      <c r="L90" s="157"/>
    </row>
    <row r="91" spans="1:12">
      <c r="A91" s="154"/>
      <c r="B91" s="154" t="s">
        <v>89</v>
      </c>
      <c r="C91" s="185">
        <v>0</v>
      </c>
      <c r="D91" s="185">
        <v>0</v>
      </c>
      <c r="E91" s="185">
        <v>0</v>
      </c>
      <c r="F91" s="185">
        <v>7</v>
      </c>
      <c r="G91" s="185">
        <v>0</v>
      </c>
      <c r="H91" s="153">
        <v>7</v>
      </c>
      <c r="I91" s="153"/>
      <c r="J91" s="184">
        <f>H91/$H$96*100</f>
        <v>0.48409405255878285</v>
      </c>
      <c r="L91" s="157"/>
    </row>
    <row r="92" spans="1:12">
      <c r="A92" s="154"/>
      <c r="B92" s="154" t="s">
        <v>90</v>
      </c>
      <c r="C92" s="185">
        <v>3</v>
      </c>
      <c r="D92" s="185">
        <v>0</v>
      </c>
      <c r="E92" s="185">
        <v>0</v>
      </c>
      <c r="F92" s="185">
        <v>5</v>
      </c>
      <c r="G92" s="185">
        <v>0</v>
      </c>
      <c r="H92" s="153">
        <v>8</v>
      </c>
      <c r="I92" s="153"/>
      <c r="J92" s="184">
        <f>H92/$H$96*100</f>
        <v>0.55325034578146615</v>
      </c>
      <c r="L92" s="157"/>
    </row>
    <row r="93" spans="1:12">
      <c r="A93" s="154"/>
      <c r="B93" s="154" t="s">
        <v>91</v>
      </c>
      <c r="C93" s="185">
        <v>0</v>
      </c>
      <c r="D93" s="185">
        <v>0</v>
      </c>
      <c r="E93" s="185">
        <v>0</v>
      </c>
      <c r="F93" s="185">
        <v>2</v>
      </c>
      <c r="G93" s="185">
        <v>0</v>
      </c>
      <c r="H93" s="153">
        <v>2</v>
      </c>
      <c r="I93" s="153"/>
      <c r="J93" s="184">
        <f>H93/$H$96*100</f>
        <v>0.13831258644536654</v>
      </c>
      <c r="L93" s="157"/>
    </row>
    <row r="94" spans="1:12">
      <c r="A94" s="154"/>
      <c r="B94" s="154" t="s">
        <v>93</v>
      </c>
      <c r="C94" s="185">
        <v>10</v>
      </c>
      <c r="D94" s="185">
        <v>1</v>
      </c>
      <c r="E94" s="185">
        <v>2</v>
      </c>
      <c r="F94" s="185">
        <v>11</v>
      </c>
      <c r="G94" s="185">
        <v>2</v>
      </c>
      <c r="H94" s="153">
        <v>26</v>
      </c>
      <c r="I94" s="153"/>
      <c r="J94" s="184">
        <f>H94/$H$96*100</f>
        <v>1.7980636237897647</v>
      </c>
      <c r="L94" s="157"/>
    </row>
    <row r="95" spans="1:12" ht="3.75" customHeight="1">
      <c r="A95" s="186"/>
      <c r="B95" s="186"/>
      <c r="C95" s="187"/>
      <c r="D95" s="187"/>
      <c r="E95" s="187"/>
      <c r="F95" s="187"/>
      <c r="G95" s="187"/>
      <c r="H95" s="166"/>
      <c r="I95" s="166"/>
      <c r="J95" s="188"/>
    </row>
    <row r="96" spans="1:12" ht="17.25" thickBot="1">
      <c r="A96" s="158"/>
      <c r="B96" s="158" t="s">
        <v>198</v>
      </c>
      <c r="C96" s="189">
        <v>316</v>
      </c>
      <c r="D96" s="189">
        <v>120</v>
      </c>
      <c r="E96" s="189">
        <v>219</v>
      </c>
      <c r="F96" s="189">
        <v>709</v>
      </c>
      <c r="G96" s="189">
        <v>82</v>
      </c>
      <c r="H96" s="190">
        <v>1446</v>
      </c>
      <c r="I96" s="158"/>
      <c r="J96" s="191">
        <f>H96/H96</f>
        <v>1</v>
      </c>
    </row>
    <row r="97" spans="1:10" hidden="1">
      <c r="A97" s="153" t="s">
        <v>188</v>
      </c>
      <c r="B97" s="154"/>
      <c r="C97" s="192">
        <f t="shared" ref="C97:H97" si="7">SUM(C7:C94)</f>
        <v>640</v>
      </c>
      <c r="D97" s="192">
        <f t="shared" si="7"/>
        <v>199</v>
      </c>
      <c r="E97" s="192">
        <f t="shared" si="7"/>
        <v>404</v>
      </c>
      <c r="F97" s="192">
        <f t="shared" si="7"/>
        <v>1472</v>
      </c>
      <c r="G97" s="192">
        <f t="shared" si="7"/>
        <v>162</v>
      </c>
      <c r="H97" s="193">
        <f t="shared" si="7"/>
        <v>2877</v>
      </c>
      <c r="I97" s="154"/>
      <c r="J97" s="194"/>
    </row>
    <row r="98" spans="1:10" hidden="1">
      <c r="A98" s="154" t="s">
        <v>199</v>
      </c>
      <c r="B98" s="154"/>
      <c r="C98" s="154"/>
      <c r="D98" s="154"/>
      <c r="E98" s="154"/>
      <c r="F98" s="154"/>
      <c r="G98" s="154"/>
      <c r="H98" s="154"/>
      <c r="I98" s="154"/>
      <c r="J98" s="154"/>
    </row>
    <row r="99" spans="1:10" hidden="1">
      <c r="A99" s="154" t="s">
        <v>200</v>
      </c>
      <c r="B99" s="154"/>
      <c r="C99" s="185"/>
      <c r="D99" s="185"/>
      <c r="E99" s="185"/>
      <c r="F99" s="185"/>
      <c r="G99" s="185"/>
      <c r="H99" s="153"/>
      <c r="I99" s="153"/>
      <c r="J99" s="156"/>
    </row>
    <row r="100" spans="1:10">
      <c r="A100" s="16" t="s">
        <v>132</v>
      </c>
      <c r="B100" s="154"/>
      <c r="C100" s="185"/>
      <c r="D100" s="185"/>
      <c r="E100" s="185"/>
      <c r="F100" s="185"/>
      <c r="G100" s="185"/>
      <c r="H100" s="153"/>
      <c r="I100" s="153"/>
      <c r="J100" s="156"/>
    </row>
    <row r="101" spans="1:10" ht="15" customHeight="1">
      <c r="A101" s="33" t="s">
        <v>201</v>
      </c>
      <c r="B101" s="154"/>
      <c r="C101" s="185"/>
      <c r="D101" s="185"/>
      <c r="E101" s="185"/>
      <c r="F101" s="185"/>
      <c r="G101" s="185"/>
      <c r="H101" s="153"/>
      <c r="I101" s="153"/>
      <c r="J101" s="156"/>
    </row>
    <row r="102" spans="1:10" ht="19.5" customHeight="1">
      <c r="A102" s="155"/>
      <c r="J102" s="195"/>
    </row>
    <row r="103" spans="1:10">
      <c r="A103" s="170" t="s">
        <v>202</v>
      </c>
      <c r="B103" s="171"/>
      <c r="C103" s="171"/>
      <c r="D103" s="171"/>
      <c r="E103" s="171"/>
      <c r="F103" s="171"/>
      <c r="G103" s="171"/>
      <c r="H103" s="171"/>
      <c r="I103" s="171"/>
      <c r="J103" s="196"/>
    </row>
    <row r="104" spans="1:10">
      <c r="A104" s="173" t="s">
        <v>203</v>
      </c>
      <c r="B104" s="174"/>
      <c r="C104" s="174"/>
      <c r="D104" s="174"/>
      <c r="E104" s="174"/>
      <c r="F104" s="174"/>
      <c r="G104" s="174"/>
      <c r="H104" s="174"/>
      <c r="I104" s="175"/>
      <c r="J104" s="197"/>
    </row>
    <row r="105" spans="1:10">
      <c r="A105" s="173" t="s">
        <v>192</v>
      </c>
      <c r="B105" s="174"/>
      <c r="C105" s="174"/>
      <c r="D105" s="174"/>
      <c r="E105" s="174"/>
      <c r="F105" s="174"/>
      <c r="G105" s="174"/>
      <c r="H105" s="174"/>
      <c r="I105" s="174"/>
      <c r="J105" s="198"/>
    </row>
    <row r="106" spans="1:10" ht="17.25" customHeight="1">
      <c r="A106" s="177" t="s">
        <v>204</v>
      </c>
      <c r="B106" s="178"/>
      <c r="C106" s="178"/>
      <c r="D106" s="178"/>
      <c r="E106" s="178"/>
      <c r="F106" s="178"/>
      <c r="G106" s="178"/>
      <c r="H106" s="178"/>
      <c r="I106" s="179"/>
      <c r="J106" s="199"/>
    </row>
    <row r="114" spans="3:8">
      <c r="C114" s="118"/>
      <c r="D114" s="118"/>
      <c r="E114" s="118"/>
      <c r="F114" s="118"/>
      <c r="G114" s="118"/>
      <c r="H114" s="118"/>
    </row>
    <row r="115" spans="3:8">
      <c r="C115" s="118"/>
      <c r="D115" s="118"/>
      <c r="E115" s="118"/>
      <c r="F115" s="118"/>
      <c r="G115" s="118"/>
      <c r="H115" s="118"/>
    </row>
    <row r="116" spans="3:8">
      <c r="C116" s="118"/>
      <c r="D116" s="118"/>
      <c r="E116" s="118"/>
      <c r="F116" s="118"/>
      <c r="G116" s="118"/>
      <c r="H116" s="118"/>
    </row>
    <row r="117" spans="3:8">
      <c r="C117" s="200"/>
      <c r="D117" s="200"/>
      <c r="E117" s="200"/>
      <c r="F117" s="200"/>
      <c r="G117" s="200"/>
      <c r="H117" s="200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70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2.75"/>
  <cols>
    <col min="1" max="1" width="9.140625" style="252"/>
    <col min="2" max="2" width="43" style="205" customWidth="1"/>
    <col min="3" max="4" width="11.85546875" style="218" customWidth="1"/>
    <col min="5" max="5" width="1.28515625" style="218" customWidth="1"/>
    <col min="6" max="6" width="11.85546875" style="218" customWidth="1"/>
    <col min="7" max="7" width="1.42578125" style="218" customWidth="1"/>
    <col min="8" max="8" width="7.140625" style="218" hidden="1" customWidth="1"/>
    <col min="9" max="9" width="11.5703125" style="218" customWidth="1"/>
    <col min="10" max="10" width="2.42578125" style="218" customWidth="1"/>
    <col min="11" max="12" width="9.7109375" style="218" customWidth="1"/>
    <col min="13" max="14" width="6.5703125" style="218" customWidth="1"/>
    <col min="15" max="15" width="2.7109375" style="218" customWidth="1"/>
    <col min="16" max="16" width="21.7109375" style="205" customWidth="1"/>
    <col min="17" max="17" width="1.85546875" style="205" customWidth="1"/>
    <col min="18" max="18" width="2" style="205" customWidth="1"/>
    <col min="19" max="19" width="1.7109375" style="205" customWidth="1"/>
    <col min="20" max="20" width="2" style="205" customWidth="1"/>
    <col min="21" max="16384" width="9.140625" style="205"/>
  </cols>
  <sheetData>
    <row r="1" spans="1:16" ht="15" thickBot="1">
      <c r="A1" s="201" t="s">
        <v>205</v>
      </c>
      <c r="B1" s="43"/>
      <c r="C1" s="202"/>
      <c r="D1" s="202"/>
      <c r="E1" s="202"/>
      <c r="F1" s="202"/>
      <c r="G1" s="202"/>
      <c r="H1" s="202"/>
      <c r="I1" s="202"/>
      <c r="J1" s="203"/>
      <c r="K1" s="203"/>
      <c r="L1" s="203"/>
      <c r="M1" s="203"/>
      <c r="N1" s="203"/>
      <c r="O1" s="203"/>
      <c r="P1" s="204"/>
    </row>
    <row r="2" spans="1:16">
      <c r="A2" s="206"/>
      <c r="B2" s="207"/>
      <c r="C2" s="208" t="s">
        <v>6</v>
      </c>
      <c r="D2" s="208"/>
      <c r="E2" s="208"/>
      <c r="F2" s="208"/>
      <c r="G2" s="209"/>
      <c r="H2" s="209"/>
      <c r="I2" s="210" t="s">
        <v>206</v>
      </c>
      <c r="J2" s="203"/>
      <c r="K2" s="211"/>
      <c r="L2" s="203"/>
      <c r="M2" s="203"/>
      <c r="N2" s="203"/>
      <c r="O2" s="203"/>
      <c r="P2" s="212"/>
    </row>
    <row r="3" spans="1:16" ht="39" thickBot="1">
      <c r="A3" s="213" t="s">
        <v>207</v>
      </c>
      <c r="B3" s="122" t="s">
        <v>208</v>
      </c>
      <c r="C3" s="213" t="s">
        <v>209</v>
      </c>
      <c r="D3" s="213" t="s">
        <v>210</v>
      </c>
      <c r="E3" s="213"/>
      <c r="F3" s="213" t="s">
        <v>211</v>
      </c>
      <c r="G3" s="214"/>
      <c r="H3" s="215" t="s">
        <v>212</v>
      </c>
      <c r="I3" s="216"/>
      <c r="J3" s="217"/>
      <c r="O3" s="203"/>
      <c r="P3" s="212"/>
    </row>
    <row r="4" spans="1:16">
      <c r="A4" s="219">
        <v>1</v>
      </c>
      <c r="B4" s="140" t="s">
        <v>41</v>
      </c>
      <c r="C4" s="220">
        <v>954</v>
      </c>
      <c r="D4" s="220">
        <v>288</v>
      </c>
      <c r="E4" s="220"/>
      <c r="F4" s="220">
        <v>1242</v>
      </c>
      <c r="G4" s="221"/>
      <c r="H4" s="222">
        <f t="shared" ref="H4:H67" si="0">C4/F4</f>
        <v>0.76811594202898548</v>
      </c>
      <c r="I4" s="223">
        <f t="shared" ref="I4:I67" si="1">F4/F$82</f>
        <v>0.15630505914925749</v>
      </c>
      <c r="J4" s="221"/>
      <c r="K4" s="224"/>
      <c r="O4" s="221"/>
    </row>
    <row r="5" spans="1:16">
      <c r="A5" s="219">
        <v>2</v>
      </c>
      <c r="B5" s="140" t="s">
        <v>42</v>
      </c>
      <c r="C5" s="220">
        <v>491</v>
      </c>
      <c r="D5" s="220">
        <v>217</v>
      </c>
      <c r="E5" s="220"/>
      <c r="F5" s="220">
        <v>708</v>
      </c>
      <c r="G5" s="221"/>
      <c r="H5" s="222">
        <f t="shared" si="0"/>
        <v>0.69350282485875703</v>
      </c>
      <c r="I5" s="223">
        <f t="shared" si="1"/>
        <v>8.9101434684117797E-2</v>
      </c>
      <c r="J5" s="221"/>
      <c r="K5" s="224"/>
      <c r="O5" s="221"/>
    </row>
    <row r="6" spans="1:16">
      <c r="A6" s="219">
        <v>3</v>
      </c>
      <c r="B6" s="140" t="s">
        <v>46</v>
      </c>
      <c r="C6" s="220">
        <v>457</v>
      </c>
      <c r="D6" s="220">
        <v>111</v>
      </c>
      <c r="E6" s="220"/>
      <c r="F6" s="220">
        <v>568</v>
      </c>
      <c r="G6" s="221"/>
      <c r="H6" s="222">
        <f t="shared" si="0"/>
        <v>0.80457746478873238</v>
      </c>
      <c r="I6" s="223">
        <f t="shared" si="1"/>
        <v>7.1482506921721617E-2</v>
      </c>
      <c r="J6" s="221"/>
      <c r="K6" s="224"/>
      <c r="O6" s="221"/>
    </row>
    <row r="7" spans="1:16">
      <c r="A7" s="219">
        <v>4</v>
      </c>
      <c r="B7" s="140" t="s">
        <v>60</v>
      </c>
      <c r="C7" s="220">
        <v>393</v>
      </c>
      <c r="D7" s="220">
        <v>171</v>
      </c>
      <c r="E7" s="220"/>
      <c r="F7" s="220">
        <v>564</v>
      </c>
      <c r="G7" s="221"/>
      <c r="H7" s="222">
        <f t="shared" si="0"/>
        <v>0.69680851063829785</v>
      </c>
      <c r="I7" s="223">
        <f t="shared" si="1"/>
        <v>7.0979108985653155E-2</v>
      </c>
      <c r="J7" s="221"/>
      <c r="K7" s="224"/>
      <c r="O7" s="221"/>
    </row>
    <row r="8" spans="1:16">
      <c r="A8" s="219">
        <v>5</v>
      </c>
      <c r="B8" s="140" t="s">
        <v>39</v>
      </c>
      <c r="C8" s="220">
        <v>341</v>
      </c>
      <c r="D8" s="220">
        <v>123</v>
      </c>
      <c r="E8" s="220"/>
      <c r="F8" s="220">
        <v>464</v>
      </c>
      <c r="G8" s="221"/>
      <c r="H8" s="222">
        <f t="shared" si="0"/>
        <v>0.73491379310344829</v>
      </c>
      <c r="I8" s="223">
        <f t="shared" si="1"/>
        <v>5.8394160583941604E-2</v>
      </c>
      <c r="J8" s="221"/>
      <c r="K8" s="224"/>
      <c r="O8" s="221"/>
    </row>
    <row r="9" spans="1:16">
      <c r="A9" s="219">
        <v>6</v>
      </c>
      <c r="B9" s="140" t="s">
        <v>11</v>
      </c>
      <c r="C9" s="220">
        <v>273</v>
      </c>
      <c r="D9" s="220">
        <v>123</v>
      </c>
      <c r="E9" s="220"/>
      <c r="F9" s="220">
        <v>396</v>
      </c>
      <c r="G9" s="221"/>
      <c r="H9" s="222">
        <f t="shared" si="0"/>
        <v>0.68939393939393945</v>
      </c>
      <c r="I9" s="223">
        <f t="shared" si="1"/>
        <v>4.9836395670777751E-2</v>
      </c>
      <c r="J9" s="221"/>
      <c r="K9" s="224"/>
      <c r="O9" s="221"/>
    </row>
    <row r="10" spans="1:16">
      <c r="A10" s="219">
        <v>7</v>
      </c>
      <c r="B10" s="140" t="s">
        <v>79</v>
      </c>
      <c r="C10" s="220">
        <v>332</v>
      </c>
      <c r="D10" s="220">
        <v>47</v>
      </c>
      <c r="E10" s="220"/>
      <c r="F10" s="220">
        <v>379</v>
      </c>
      <c r="G10" s="221"/>
      <c r="H10" s="222">
        <f t="shared" si="0"/>
        <v>0.87598944591029027</v>
      </c>
      <c r="I10" s="223">
        <f t="shared" si="1"/>
        <v>4.7696954442486783E-2</v>
      </c>
      <c r="J10" s="221"/>
      <c r="K10" s="224"/>
      <c r="O10" s="221"/>
    </row>
    <row r="11" spans="1:16">
      <c r="A11" s="219">
        <v>8</v>
      </c>
      <c r="B11" s="140" t="s">
        <v>32</v>
      </c>
      <c r="C11" s="220">
        <v>136</v>
      </c>
      <c r="D11" s="220">
        <v>115</v>
      </c>
      <c r="E11" s="220"/>
      <c r="F11" s="220">
        <v>251</v>
      </c>
      <c r="G11" s="221"/>
      <c r="H11" s="222">
        <f t="shared" si="0"/>
        <v>0.54183266932270913</v>
      </c>
      <c r="I11" s="223">
        <f t="shared" si="1"/>
        <v>3.1588220488296001E-2</v>
      </c>
      <c r="J11" s="221"/>
      <c r="K11" s="224"/>
      <c r="O11" s="221"/>
    </row>
    <row r="12" spans="1:16">
      <c r="A12" s="219">
        <v>9</v>
      </c>
      <c r="B12" s="140" t="s">
        <v>33</v>
      </c>
      <c r="C12" s="220">
        <v>108</v>
      </c>
      <c r="D12" s="220">
        <v>77</v>
      </c>
      <c r="E12" s="220"/>
      <c r="F12" s="220">
        <v>185</v>
      </c>
      <c r="G12" s="221"/>
      <c r="H12" s="222">
        <f t="shared" si="0"/>
        <v>0.58378378378378382</v>
      </c>
      <c r="I12" s="223">
        <f t="shared" si="1"/>
        <v>2.3282154543166372E-2</v>
      </c>
      <c r="J12" s="221"/>
      <c r="K12" s="224"/>
      <c r="O12" s="221"/>
    </row>
    <row r="13" spans="1:16">
      <c r="A13" s="225">
        <v>10</v>
      </c>
      <c r="B13" s="226" t="s">
        <v>44</v>
      </c>
      <c r="C13" s="227">
        <v>108</v>
      </c>
      <c r="D13" s="227">
        <v>67</v>
      </c>
      <c r="E13" s="227"/>
      <c r="F13" s="227">
        <v>175</v>
      </c>
      <c r="G13" s="228"/>
      <c r="H13" s="229">
        <f t="shared" si="0"/>
        <v>0.6171428571428571</v>
      </c>
      <c r="I13" s="230">
        <f t="shared" si="1"/>
        <v>2.2023659702995219E-2</v>
      </c>
      <c r="J13" s="221"/>
      <c r="K13" s="224"/>
      <c r="O13" s="221"/>
    </row>
    <row r="14" spans="1:16">
      <c r="A14" s="219">
        <v>11</v>
      </c>
      <c r="B14" s="140" t="s">
        <v>31</v>
      </c>
      <c r="C14" s="220">
        <v>88</v>
      </c>
      <c r="D14" s="220">
        <v>70</v>
      </c>
      <c r="E14" s="220"/>
      <c r="F14" s="220">
        <v>158</v>
      </c>
      <c r="G14" s="221"/>
      <c r="H14" s="222">
        <f t="shared" si="0"/>
        <v>0.55696202531645567</v>
      </c>
      <c r="I14" s="223">
        <f t="shared" si="1"/>
        <v>1.9884218474704254E-2</v>
      </c>
      <c r="J14" s="221"/>
      <c r="K14" s="224"/>
      <c r="O14" s="221"/>
    </row>
    <row r="15" spans="1:16">
      <c r="A15" s="219">
        <v>12</v>
      </c>
      <c r="B15" s="231" t="s">
        <v>80</v>
      </c>
      <c r="C15" s="220">
        <v>78</v>
      </c>
      <c r="D15" s="220">
        <v>53</v>
      </c>
      <c r="E15" s="220"/>
      <c r="F15" s="220">
        <v>131</v>
      </c>
      <c r="G15" s="221"/>
      <c r="H15" s="222">
        <f t="shared" si="0"/>
        <v>0.59541984732824427</v>
      </c>
      <c r="I15" s="223">
        <f t="shared" si="1"/>
        <v>1.6486282406242135E-2</v>
      </c>
      <c r="J15" s="221"/>
      <c r="K15" s="224"/>
      <c r="O15" s="221"/>
    </row>
    <row r="16" spans="1:16">
      <c r="A16" s="219">
        <v>13</v>
      </c>
      <c r="B16" s="140" t="s">
        <v>48</v>
      </c>
      <c r="C16" s="220">
        <v>110</v>
      </c>
      <c r="D16" s="220">
        <v>20</v>
      </c>
      <c r="E16" s="220"/>
      <c r="F16" s="220">
        <v>130</v>
      </c>
      <c r="G16" s="221"/>
      <c r="H16" s="222">
        <f t="shared" si="0"/>
        <v>0.84615384615384615</v>
      </c>
      <c r="I16" s="223">
        <f t="shared" si="1"/>
        <v>1.636043292222502E-2</v>
      </c>
      <c r="J16" s="221"/>
      <c r="K16" s="224"/>
      <c r="O16" s="221"/>
    </row>
    <row r="17" spans="1:15">
      <c r="A17" s="219">
        <v>14</v>
      </c>
      <c r="B17" s="231" t="s">
        <v>72</v>
      </c>
      <c r="C17" s="220">
        <v>86</v>
      </c>
      <c r="D17" s="220">
        <v>43</v>
      </c>
      <c r="E17" s="220"/>
      <c r="F17" s="220">
        <v>129</v>
      </c>
      <c r="G17" s="221"/>
      <c r="H17" s="222">
        <f t="shared" si="0"/>
        <v>0.66666666666666663</v>
      </c>
      <c r="I17" s="223">
        <f t="shared" si="1"/>
        <v>1.6234583438207904E-2</v>
      </c>
      <c r="J17" s="221"/>
      <c r="K17" s="224"/>
      <c r="O17" s="221"/>
    </row>
    <row r="18" spans="1:15">
      <c r="A18" s="219">
        <v>15</v>
      </c>
      <c r="B18" s="140" t="s">
        <v>16</v>
      </c>
      <c r="C18" s="220">
        <v>68</v>
      </c>
      <c r="D18" s="220">
        <v>60</v>
      </c>
      <c r="E18" s="220"/>
      <c r="F18" s="220">
        <v>128</v>
      </c>
      <c r="G18" s="221"/>
      <c r="H18" s="222">
        <f t="shared" si="0"/>
        <v>0.53125</v>
      </c>
      <c r="I18" s="223">
        <f t="shared" si="1"/>
        <v>1.6108733954190789E-2</v>
      </c>
      <c r="J18" s="221"/>
      <c r="K18" s="224"/>
      <c r="O18" s="221"/>
    </row>
    <row r="19" spans="1:15">
      <c r="A19" s="219">
        <v>16</v>
      </c>
      <c r="B19" s="140" t="s">
        <v>63</v>
      </c>
      <c r="C19" s="220">
        <v>74</v>
      </c>
      <c r="D19" s="220">
        <v>47</v>
      </c>
      <c r="E19" s="220"/>
      <c r="F19" s="220">
        <v>121</v>
      </c>
      <c r="G19" s="221"/>
      <c r="H19" s="222">
        <f t="shared" si="0"/>
        <v>0.61157024793388426</v>
      </c>
      <c r="I19" s="223">
        <f t="shared" si="1"/>
        <v>1.522778756607098E-2</v>
      </c>
      <c r="J19" s="221"/>
      <c r="K19" s="224"/>
      <c r="O19" s="221"/>
    </row>
    <row r="20" spans="1:15">
      <c r="A20" s="219">
        <v>17</v>
      </c>
      <c r="B20" s="140" t="s">
        <v>45</v>
      </c>
      <c r="C20" s="220">
        <v>86</v>
      </c>
      <c r="D20" s="220">
        <v>34</v>
      </c>
      <c r="E20" s="220"/>
      <c r="F20" s="220">
        <v>120</v>
      </c>
      <c r="G20" s="221"/>
      <c r="H20" s="222">
        <f t="shared" si="0"/>
        <v>0.71666666666666667</v>
      </c>
      <c r="I20" s="223">
        <f t="shared" si="1"/>
        <v>1.5101938082053864E-2</v>
      </c>
      <c r="J20" s="221"/>
      <c r="K20" s="224"/>
      <c r="O20" s="221"/>
    </row>
    <row r="21" spans="1:15">
      <c r="A21" s="219">
        <v>18</v>
      </c>
      <c r="B21" s="140" t="s">
        <v>52</v>
      </c>
      <c r="C21" s="220">
        <v>67</v>
      </c>
      <c r="D21" s="220">
        <v>52</v>
      </c>
      <c r="E21" s="220"/>
      <c r="F21" s="220">
        <v>119</v>
      </c>
      <c r="G21" s="221"/>
      <c r="H21" s="222">
        <f t="shared" si="0"/>
        <v>0.56302521008403361</v>
      </c>
      <c r="I21" s="223">
        <f t="shared" si="1"/>
        <v>1.4976088598036749E-2</v>
      </c>
      <c r="J21" s="221"/>
      <c r="K21" s="224"/>
      <c r="O21" s="221"/>
    </row>
    <row r="22" spans="1:15">
      <c r="A22" s="219">
        <v>19</v>
      </c>
      <c r="B22" s="231" t="s">
        <v>85</v>
      </c>
      <c r="C22" s="220">
        <v>87</v>
      </c>
      <c r="D22" s="220">
        <v>32</v>
      </c>
      <c r="E22" s="220"/>
      <c r="F22" s="220">
        <v>119</v>
      </c>
      <c r="G22" s="221"/>
      <c r="H22" s="222">
        <f t="shared" si="0"/>
        <v>0.73109243697478987</v>
      </c>
      <c r="I22" s="223">
        <f t="shared" si="1"/>
        <v>1.4976088598036749E-2</v>
      </c>
      <c r="J22" s="221"/>
      <c r="K22" s="224"/>
      <c r="O22" s="221"/>
    </row>
    <row r="23" spans="1:15">
      <c r="A23" s="225">
        <v>20</v>
      </c>
      <c r="B23" s="226" t="s">
        <v>27</v>
      </c>
      <c r="C23" s="227">
        <v>87</v>
      </c>
      <c r="D23" s="227">
        <v>11</v>
      </c>
      <c r="E23" s="227"/>
      <c r="F23" s="227">
        <v>98</v>
      </c>
      <c r="G23" s="228"/>
      <c r="H23" s="229">
        <f t="shared" si="0"/>
        <v>0.88775510204081631</v>
      </c>
      <c r="I23" s="230">
        <f t="shared" si="1"/>
        <v>1.2333249433677322E-2</v>
      </c>
      <c r="J23" s="221"/>
      <c r="K23" s="224"/>
      <c r="O23" s="221"/>
    </row>
    <row r="24" spans="1:15">
      <c r="A24" s="219">
        <v>21</v>
      </c>
      <c r="B24" s="140" t="s">
        <v>37</v>
      </c>
      <c r="C24" s="220">
        <v>63</v>
      </c>
      <c r="D24" s="220">
        <v>32</v>
      </c>
      <c r="E24" s="220"/>
      <c r="F24" s="220">
        <v>95</v>
      </c>
      <c r="G24" s="221"/>
      <c r="H24" s="222">
        <f t="shared" si="0"/>
        <v>0.66315789473684206</v>
      </c>
      <c r="I24" s="223">
        <f t="shared" si="1"/>
        <v>1.1955700981625975E-2</v>
      </c>
      <c r="J24" s="221"/>
      <c r="O24" s="221"/>
    </row>
    <row r="25" spans="1:15">
      <c r="A25" s="219">
        <v>22</v>
      </c>
      <c r="B25" s="140" t="s">
        <v>83</v>
      </c>
      <c r="C25" s="220">
        <v>71</v>
      </c>
      <c r="D25" s="220">
        <v>19</v>
      </c>
      <c r="E25" s="220"/>
      <c r="F25" s="220">
        <v>90</v>
      </c>
      <c r="G25" s="221"/>
      <c r="H25" s="222">
        <f t="shared" si="0"/>
        <v>0.78888888888888886</v>
      </c>
      <c r="I25" s="223">
        <f t="shared" si="1"/>
        <v>1.1326453561540398E-2</v>
      </c>
      <c r="J25" s="221"/>
      <c r="O25" s="221"/>
    </row>
    <row r="26" spans="1:15">
      <c r="A26" s="219">
        <v>23</v>
      </c>
      <c r="B26" s="231" t="s">
        <v>59</v>
      </c>
      <c r="C26" s="220">
        <v>62</v>
      </c>
      <c r="D26" s="220">
        <v>21</v>
      </c>
      <c r="E26" s="220"/>
      <c r="F26" s="220">
        <v>83</v>
      </c>
      <c r="G26" s="221"/>
      <c r="H26" s="222">
        <f t="shared" si="0"/>
        <v>0.74698795180722888</v>
      </c>
      <c r="I26" s="223">
        <f t="shared" si="1"/>
        <v>1.0445507173420588E-2</v>
      </c>
      <c r="J26" s="221"/>
      <c r="O26" s="221"/>
    </row>
    <row r="27" spans="1:15">
      <c r="A27" s="219">
        <v>24</v>
      </c>
      <c r="B27" s="140" t="s">
        <v>93</v>
      </c>
      <c r="C27" s="220">
        <v>68</v>
      </c>
      <c r="D27" s="220">
        <v>13</v>
      </c>
      <c r="E27" s="220"/>
      <c r="F27" s="220">
        <v>81</v>
      </c>
      <c r="G27" s="221"/>
      <c r="H27" s="222">
        <f t="shared" si="0"/>
        <v>0.83950617283950613</v>
      </c>
      <c r="I27" s="223">
        <f t="shared" si="1"/>
        <v>1.0193808205386358E-2</v>
      </c>
      <c r="J27" s="221"/>
      <c r="O27" s="221"/>
    </row>
    <row r="28" spans="1:15">
      <c r="A28" s="219">
        <v>25</v>
      </c>
      <c r="B28" s="140" t="s">
        <v>56</v>
      </c>
      <c r="C28" s="220">
        <v>34</v>
      </c>
      <c r="D28" s="220">
        <v>47</v>
      </c>
      <c r="E28" s="220"/>
      <c r="F28" s="220">
        <v>81</v>
      </c>
      <c r="G28" s="221"/>
      <c r="H28" s="222">
        <f t="shared" si="0"/>
        <v>0.41975308641975306</v>
      </c>
      <c r="I28" s="223">
        <f t="shared" si="1"/>
        <v>1.0193808205386358E-2</v>
      </c>
      <c r="J28" s="221"/>
      <c r="O28" s="221"/>
    </row>
    <row r="29" spans="1:15">
      <c r="A29" s="219">
        <v>26</v>
      </c>
      <c r="B29" s="140" t="s">
        <v>78</v>
      </c>
      <c r="C29" s="220">
        <v>62</v>
      </c>
      <c r="D29" s="220">
        <v>10</v>
      </c>
      <c r="E29" s="220"/>
      <c r="F29" s="220">
        <v>72</v>
      </c>
      <c r="G29" s="221"/>
      <c r="H29" s="222">
        <f t="shared" si="0"/>
        <v>0.86111111111111116</v>
      </c>
      <c r="I29" s="223">
        <f t="shared" si="1"/>
        <v>9.0611628492323175E-3</v>
      </c>
      <c r="J29" s="221"/>
      <c r="O29" s="221"/>
    </row>
    <row r="30" spans="1:15">
      <c r="A30" s="219">
        <v>27</v>
      </c>
      <c r="B30" s="140" t="s">
        <v>67</v>
      </c>
      <c r="C30" s="220">
        <v>44</v>
      </c>
      <c r="D30" s="220">
        <v>24</v>
      </c>
      <c r="E30" s="220"/>
      <c r="F30" s="220">
        <v>68</v>
      </c>
      <c r="G30" s="221"/>
      <c r="H30" s="222">
        <f t="shared" si="0"/>
        <v>0.6470588235294118</v>
      </c>
      <c r="I30" s="223">
        <f t="shared" si="1"/>
        <v>8.557764913163856E-3</v>
      </c>
      <c r="J30" s="221"/>
      <c r="O30" s="221"/>
    </row>
    <row r="31" spans="1:15">
      <c r="A31" s="219">
        <v>28</v>
      </c>
      <c r="B31" s="140" t="s">
        <v>26</v>
      </c>
      <c r="C31" s="220">
        <v>47</v>
      </c>
      <c r="D31" s="220">
        <v>20</v>
      </c>
      <c r="E31" s="220"/>
      <c r="F31" s="220">
        <v>67</v>
      </c>
      <c r="G31" s="221"/>
      <c r="H31" s="222">
        <f t="shared" si="0"/>
        <v>0.70149253731343286</v>
      </c>
      <c r="I31" s="223">
        <f t="shared" si="1"/>
        <v>8.4319154291467406E-3</v>
      </c>
      <c r="J31" s="221"/>
      <c r="O31" s="221"/>
    </row>
    <row r="32" spans="1:15">
      <c r="A32" s="219">
        <v>29</v>
      </c>
      <c r="B32" s="140" t="s">
        <v>40</v>
      </c>
      <c r="C32" s="220">
        <v>36</v>
      </c>
      <c r="D32" s="220">
        <v>29</v>
      </c>
      <c r="E32" s="220"/>
      <c r="F32" s="220">
        <v>65</v>
      </c>
      <c r="G32" s="221"/>
      <c r="H32" s="222">
        <f t="shared" si="0"/>
        <v>0.55384615384615388</v>
      </c>
      <c r="I32" s="223">
        <f t="shared" si="1"/>
        <v>8.1802164611125099E-3</v>
      </c>
      <c r="J32" s="221"/>
      <c r="O32" s="221"/>
    </row>
    <row r="33" spans="1:15">
      <c r="A33" s="225">
        <v>30</v>
      </c>
      <c r="B33" s="226" t="s">
        <v>50</v>
      </c>
      <c r="C33" s="227">
        <v>32</v>
      </c>
      <c r="D33" s="227">
        <v>32</v>
      </c>
      <c r="E33" s="227"/>
      <c r="F33" s="227">
        <v>64</v>
      </c>
      <c r="G33" s="228"/>
      <c r="H33" s="229">
        <f t="shared" si="0"/>
        <v>0.5</v>
      </c>
      <c r="I33" s="230">
        <f t="shared" si="1"/>
        <v>8.0543669770953945E-3</v>
      </c>
      <c r="J33" s="221"/>
      <c r="O33" s="221"/>
    </row>
    <row r="34" spans="1:15">
      <c r="A34" s="219">
        <v>31</v>
      </c>
      <c r="B34" s="140" t="s">
        <v>73</v>
      </c>
      <c r="C34" s="220">
        <v>37</v>
      </c>
      <c r="D34" s="220">
        <v>26</v>
      </c>
      <c r="E34" s="220"/>
      <c r="F34" s="220">
        <v>63</v>
      </c>
      <c r="G34" s="221"/>
      <c r="H34" s="222">
        <f t="shared" si="0"/>
        <v>0.58730158730158732</v>
      </c>
      <c r="I34" s="223">
        <f t="shared" si="1"/>
        <v>7.9285174930782791E-3</v>
      </c>
      <c r="J34" s="221"/>
      <c r="O34" s="221"/>
    </row>
    <row r="35" spans="1:15">
      <c r="A35" s="219">
        <v>32</v>
      </c>
      <c r="B35" s="140" t="s">
        <v>86</v>
      </c>
      <c r="C35" s="220">
        <v>39</v>
      </c>
      <c r="D35" s="220">
        <v>18</v>
      </c>
      <c r="E35" s="220"/>
      <c r="F35" s="220">
        <v>57</v>
      </c>
      <c r="G35" s="221"/>
      <c r="H35" s="222">
        <f t="shared" si="0"/>
        <v>0.68421052631578949</v>
      </c>
      <c r="I35" s="223">
        <f t="shared" si="1"/>
        <v>7.1734205889755851E-3</v>
      </c>
      <c r="J35" s="221"/>
      <c r="O35" s="221"/>
    </row>
    <row r="36" spans="1:15">
      <c r="A36" s="219">
        <v>33</v>
      </c>
      <c r="B36" s="140" t="s">
        <v>49</v>
      </c>
      <c r="C36" s="220">
        <v>29</v>
      </c>
      <c r="D36" s="220">
        <v>24</v>
      </c>
      <c r="E36" s="220"/>
      <c r="F36" s="220">
        <v>53</v>
      </c>
      <c r="G36" s="221"/>
      <c r="H36" s="222">
        <f t="shared" si="0"/>
        <v>0.54716981132075471</v>
      </c>
      <c r="I36" s="223">
        <f t="shared" si="1"/>
        <v>6.6700226529071227E-3</v>
      </c>
      <c r="J36" s="221"/>
      <c r="O36" s="221"/>
    </row>
    <row r="37" spans="1:15">
      <c r="A37" s="219">
        <v>34</v>
      </c>
      <c r="B37" s="231" t="s">
        <v>61</v>
      </c>
      <c r="C37" s="220">
        <v>23</v>
      </c>
      <c r="D37" s="220">
        <v>29</v>
      </c>
      <c r="E37" s="220"/>
      <c r="F37" s="220">
        <v>52</v>
      </c>
      <c r="G37" s="221"/>
      <c r="H37" s="222">
        <f t="shared" si="0"/>
        <v>0.44230769230769229</v>
      </c>
      <c r="I37" s="223">
        <f t="shared" si="1"/>
        <v>6.5441731688900074E-3</v>
      </c>
      <c r="J37" s="221"/>
      <c r="O37" s="221"/>
    </row>
    <row r="38" spans="1:15">
      <c r="A38" s="219">
        <v>35</v>
      </c>
      <c r="B38" s="140" t="s">
        <v>17</v>
      </c>
      <c r="C38" s="220">
        <v>36</v>
      </c>
      <c r="D38" s="220">
        <v>14</v>
      </c>
      <c r="E38" s="220"/>
      <c r="F38" s="220">
        <v>50</v>
      </c>
      <c r="G38" s="221"/>
      <c r="H38" s="222">
        <f t="shared" si="0"/>
        <v>0.72</v>
      </c>
      <c r="I38" s="223">
        <f t="shared" si="1"/>
        <v>6.2924742008557766E-3</v>
      </c>
      <c r="J38" s="221"/>
      <c r="O38" s="221"/>
    </row>
    <row r="39" spans="1:15">
      <c r="A39" s="219">
        <v>36</v>
      </c>
      <c r="B39" s="140" t="s">
        <v>69</v>
      </c>
      <c r="C39" s="220">
        <v>30</v>
      </c>
      <c r="D39" s="220">
        <v>18</v>
      </c>
      <c r="E39" s="220"/>
      <c r="F39" s="220">
        <v>48</v>
      </c>
      <c r="G39" s="221"/>
      <c r="H39" s="222">
        <f t="shared" si="0"/>
        <v>0.625</v>
      </c>
      <c r="I39" s="223">
        <f t="shared" si="1"/>
        <v>6.0407752328215459E-3</v>
      </c>
      <c r="J39" s="221"/>
      <c r="O39" s="221"/>
    </row>
    <row r="40" spans="1:15">
      <c r="A40" s="219">
        <v>37</v>
      </c>
      <c r="B40" s="140" t="s">
        <v>10</v>
      </c>
      <c r="C40" s="220">
        <v>33</v>
      </c>
      <c r="D40" s="220">
        <v>14</v>
      </c>
      <c r="E40" s="220"/>
      <c r="F40" s="220">
        <v>47</v>
      </c>
      <c r="G40" s="221"/>
      <c r="H40" s="222">
        <f t="shared" si="0"/>
        <v>0.7021276595744681</v>
      </c>
      <c r="I40" s="223">
        <f t="shared" si="1"/>
        <v>5.9149257488044296E-3</v>
      </c>
      <c r="J40" s="221"/>
      <c r="O40" s="221"/>
    </row>
    <row r="41" spans="1:15">
      <c r="A41" s="219">
        <v>38</v>
      </c>
      <c r="B41" s="140" t="s">
        <v>9</v>
      </c>
      <c r="C41" s="220">
        <v>23</v>
      </c>
      <c r="D41" s="220">
        <v>16</v>
      </c>
      <c r="E41" s="220"/>
      <c r="F41" s="220">
        <v>39</v>
      </c>
      <c r="G41" s="221"/>
      <c r="H41" s="222">
        <f t="shared" si="0"/>
        <v>0.58974358974358976</v>
      </c>
      <c r="I41" s="223">
        <f t="shared" si="1"/>
        <v>4.9081298766675057E-3</v>
      </c>
      <c r="J41" s="221"/>
      <c r="O41" s="221"/>
    </row>
    <row r="42" spans="1:15">
      <c r="A42" s="219">
        <v>39</v>
      </c>
      <c r="B42" s="140" t="s">
        <v>81</v>
      </c>
      <c r="C42" s="220">
        <v>34</v>
      </c>
      <c r="D42" s="220">
        <v>3</v>
      </c>
      <c r="E42" s="220"/>
      <c r="F42" s="220">
        <v>37</v>
      </c>
      <c r="G42" s="221"/>
      <c r="H42" s="222">
        <f t="shared" si="0"/>
        <v>0.91891891891891897</v>
      </c>
      <c r="I42" s="223">
        <f t="shared" si="1"/>
        <v>4.656430908633275E-3</v>
      </c>
      <c r="J42" s="221"/>
      <c r="O42" s="221"/>
    </row>
    <row r="43" spans="1:15">
      <c r="A43" s="225">
        <v>40</v>
      </c>
      <c r="B43" s="226" t="s">
        <v>43</v>
      </c>
      <c r="C43" s="227">
        <v>22</v>
      </c>
      <c r="D43" s="227">
        <v>13</v>
      </c>
      <c r="E43" s="227"/>
      <c r="F43" s="227">
        <v>35</v>
      </c>
      <c r="G43" s="228"/>
      <c r="H43" s="229">
        <f t="shared" si="0"/>
        <v>0.62857142857142856</v>
      </c>
      <c r="I43" s="230">
        <f t="shared" si="1"/>
        <v>4.4047319405990434E-3</v>
      </c>
      <c r="J43" s="221"/>
      <c r="O43" s="221"/>
    </row>
    <row r="44" spans="1:15">
      <c r="A44" s="219">
        <v>41</v>
      </c>
      <c r="B44" s="231" t="s">
        <v>64</v>
      </c>
      <c r="C44" s="220">
        <v>26</v>
      </c>
      <c r="D44" s="220">
        <v>6</v>
      </c>
      <c r="E44" s="220"/>
      <c r="F44" s="220">
        <v>32</v>
      </c>
      <c r="G44" s="221"/>
      <c r="H44" s="222">
        <f t="shared" si="0"/>
        <v>0.8125</v>
      </c>
      <c r="I44" s="223">
        <f t="shared" si="1"/>
        <v>4.0271834885476972E-3</v>
      </c>
      <c r="J44" s="221"/>
      <c r="O44" s="221"/>
    </row>
    <row r="45" spans="1:15">
      <c r="A45" s="219">
        <v>42</v>
      </c>
      <c r="B45" s="140" t="s">
        <v>87</v>
      </c>
      <c r="C45" s="220">
        <v>18</v>
      </c>
      <c r="D45" s="220">
        <v>13</v>
      </c>
      <c r="E45" s="220"/>
      <c r="F45" s="220">
        <v>31</v>
      </c>
      <c r="G45" s="221"/>
      <c r="H45" s="222">
        <f t="shared" si="0"/>
        <v>0.58064516129032262</v>
      </c>
      <c r="I45" s="223">
        <f t="shared" si="1"/>
        <v>3.9013340045305814E-3</v>
      </c>
      <c r="J45" s="221"/>
      <c r="O45" s="221"/>
    </row>
    <row r="46" spans="1:15">
      <c r="A46" s="219">
        <v>43</v>
      </c>
      <c r="B46" s="140" t="s">
        <v>82</v>
      </c>
      <c r="C46" s="220">
        <v>22</v>
      </c>
      <c r="D46" s="220">
        <v>8</v>
      </c>
      <c r="E46" s="220"/>
      <c r="F46" s="220">
        <v>30</v>
      </c>
      <c r="G46" s="221"/>
      <c r="H46" s="222">
        <f t="shared" si="0"/>
        <v>0.73333333333333328</v>
      </c>
      <c r="I46" s="223">
        <f t="shared" si="1"/>
        <v>3.7754845205134661E-3</v>
      </c>
      <c r="J46" s="221"/>
      <c r="O46" s="221"/>
    </row>
    <row r="47" spans="1:15">
      <c r="A47" s="219">
        <v>44</v>
      </c>
      <c r="B47" s="140" t="s">
        <v>22</v>
      </c>
      <c r="C47" s="220">
        <v>9</v>
      </c>
      <c r="D47" s="220">
        <v>18</v>
      </c>
      <c r="E47" s="220"/>
      <c r="F47" s="220">
        <v>27</v>
      </c>
      <c r="G47" s="221"/>
      <c r="H47" s="222">
        <f t="shared" si="0"/>
        <v>0.33333333333333331</v>
      </c>
      <c r="I47" s="223">
        <f t="shared" si="1"/>
        <v>3.3979360684621195E-3</v>
      </c>
      <c r="J47" s="221"/>
      <c r="O47" s="221"/>
    </row>
    <row r="48" spans="1:15">
      <c r="A48" s="219">
        <v>45</v>
      </c>
      <c r="B48" s="140" t="s">
        <v>35</v>
      </c>
      <c r="C48" s="220">
        <v>23</v>
      </c>
      <c r="D48" s="220">
        <v>3</v>
      </c>
      <c r="E48" s="220"/>
      <c r="F48" s="220">
        <v>26</v>
      </c>
      <c r="G48" s="221"/>
      <c r="H48" s="222">
        <f t="shared" si="0"/>
        <v>0.88461538461538458</v>
      </c>
      <c r="I48" s="223">
        <f t="shared" si="1"/>
        <v>3.2720865844450037E-3</v>
      </c>
      <c r="J48" s="221"/>
      <c r="O48" s="221"/>
    </row>
    <row r="49" spans="1:15">
      <c r="A49" s="219">
        <v>46</v>
      </c>
      <c r="B49" s="140" t="s">
        <v>57</v>
      </c>
      <c r="C49" s="220">
        <v>10</v>
      </c>
      <c r="D49" s="220">
        <v>16</v>
      </c>
      <c r="E49" s="220"/>
      <c r="F49" s="220">
        <v>26</v>
      </c>
      <c r="G49" s="221"/>
      <c r="H49" s="222">
        <f t="shared" si="0"/>
        <v>0.38461538461538464</v>
      </c>
      <c r="I49" s="223">
        <f t="shared" si="1"/>
        <v>3.2720865844450037E-3</v>
      </c>
      <c r="J49" s="221"/>
      <c r="O49" s="221"/>
    </row>
    <row r="50" spans="1:15">
      <c r="A50" s="219">
        <v>47</v>
      </c>
      <c r="B50" s="140" t="s">
        <v>30</v>
      </c>
      <c r="C50" s="220">
        <v>23</v>
      </c>
      <c r="D50" s="220">
        <v>2</v>
      </c>
      <c r="E50" s="220"/>
      <c r="F50" s="220">
        <v>25</v>
      </c>
      <c r="G50" s="221"/>
      <c r="H50" s="222">
        <f t="shared" si="0"/>
        <v>0.92</v>
      </c>
      <c r="I50" s="223">
        <f t="shared" si="1"/>
        <v>3.1462371004278883E-3</v>
      </c>
      <c r="J50" s="221"/>
      <c r="O50" s="221"/>
    </row>
    <row r="51" spans="1:15">
      <c r="A51" s="219">
        <v>48</v>
      </c>
      <c r="B51" s="140" t="s">
        <v>12</v>
      </c>
      <c r="C51" s="220">
        <v>11</v>
      </c>
      <c r="D51" s="220">
        <v>11</v>
      </c>
      <c r="E51" s="220"/>
      <c r="F51" s="220">
        <v>22</v>
      </c>
      <c r="G51" s="221"/>
      <c r="H51" s="222">
        <f t="shared" si="0"/>
        <v>0.5</v>
      </c>
      <c r="I51" s="223">
        <f t="shared" si="1"/>
        <v>2.7686886483765417E-3</v>
      </c>
      <c r="J51" s="221"/>
      <c r="O51" s="221"/>
    </row>
    <row r="52" spans="1:15">
      <c r="A52" s="219">
        <v>49</v>
      </c>
      <c r="B52" s="140" t="s">
        <v>38</v>
      </c>
      <c r="C52" s="220">
        <v>16</v>
      </c>
      <c r="D52" s="220">
        <v>6</v>
      </c>
      <c r="E52" s="220"/>
      <c r="F52" s="220">
        <v>22</v>
      </c>
      <c r="G52" s="221"/>
      <c r="H52" s="222">
        <f t="shared" si="0"/>
        <v>0.72727272727272729</v>
      </c>
      <c r="I52" s="223">
        <f t="shared" si="1"/>
        <v>2.7686886483765417E-3</v>
      </c>
      <c r="J52" s="221"/>
      <c r="O52" s="221"/>
    </row>
    <row r="53" spans="1:15">
      <c r="A53" s="225">
        <v>50</v>
      </c>
      <c r="B53" s="226" t="s">
        <v>76</v>
      </c>
      <c r="C53" s="227">
        <v>9</v>
      </c>
      <c r="D53" s="227">
        <v>10</v>
      </c>
      <c r="E53" s="227"/>
      <c r="F53" s="227">
        <v>19</v>
      </c>
      <c r="G53" s="228"/>
      <c r="H53" s="229">
        <f t="shared" si="0"/>
        <v>0.47368421052631576</v>
      </c>
      <c r="I53" s="230">
        <f t="shared" si="1"/>
        <v>2.3911401963251952E-3</v>
      </c>
      <c r="J53" s="221"/>
      <c r="O53" s="221"/>
    </row>
    <row r="54" spans="1:15">
      <c r="A54" s="219">
        <v>51</v>
      </c>
      <c r="B54" s="140" t="s">
        <v>65</v>
      </c>
      <c r="C54" s="220">
        <v>7</v>
      </c>
      <c r="D54" s="220">
        <v>11</v>
      </c>
      <c r="E54" s="220"/>
      <c r="F54" s="220">
        <v>18</v>
      </c>
      <c r="G54" s="221"/>
      <c r="H54" s="222">
        <f t="shared" si="0"/>
        <v>0.3888888888888889</v>
      </c>
      <c r="I54" s="223">
        <f t="shared" si="1"/>
        <v>2.2652907123080794E-3</v>
      </c>
      <c r="J54" s="221"/>
      <c r="O54" s="221"/>
    </row>
    <row r="55" spans="1:15">
      <c r="A55" s="219">
        <v>52</v>
      </c>
      <c r="B55" s="140" t="s">
        <v>90</v>
      </c>
      <c r="C55" s="220">
        <v>14</v>
      </c>
      <c r="D55" s="220">
        <v>4</v>
      </c>
      <c r="E55" s="220"/>
      <c r="F55" s="220">
        <v>18</v>
      </c>
      <c r="G55" s="221"/>
      <c r="H55" s="222">
        <f t="shared" si="0"/>
        <v>0.77777777777777779</v>
      </c>
      <c r="I55" s="223">
        <f t="shared" si="1"/>
        <v>2.2652907123080794E-3</v>
      </c>
      <c r="J55" s="221"/>
      <c r="O55" s="221"/>
    </row>
    <row r="56" spans="1:15">
      <c r="A56" s="219">
        <v>53</v>
      </c>
      <c r="B56" s="140" t="s">
        <v>91</v>
      </c>
      <c r="C56" s="220">
        <v>15</v>
      </c>
      <c r="D56" s="220">
        <v>3</v>
      </c>
      <c r="E56" s="220"/>
      <c r="F56" s="220">
        <v>18</v>
      </c>
      <c r="G56" s="221"/>
      <c r="H56" s="222">
        <f t="shared" si="0"/>
        <v>0.83333333333333337</v>
      </c>
      <c r="I56" s="223">
        <f t="shared" si="1"/>
        <v>2.2652907123080794E-3</v>
      </c>
      <c r="J56" s="221"/>
      <c r="O56" s="221"/>
    </row>
    <row r="57" spans="1:15">
      <c r="A57" s="219">
        <v>54</v>
      </c>
      <c r="B57" s="140" t="s">
        <v>15</v>
      </c>
      <c r="C57" s="220">
        <v>10</v>
      </c>
      <c r="D57" s="220">
        <v>6</v>
      </c>
      <c r="E57" s="220"/>
      <c r="F57" s="220">
        <v>16</v>
      </c>
      <c r="G57" s="221"/>
      <c r="H57" s="222">
        <f t="shared" si="0"/>
        <v>0.625</v>
      </c>
      <c r="I57" s="223">
        <f t="shared" si="1"/>
        <v>2.0135917442738486E-3</v>
      </c>
      <c r="J57" s="221"/>
      <c r="O57" s="221"/>
    </row>
    <row r="58" spans="1:15">
      <c r="A58" s="219">
        <v>55</v>
      </c>
      <c r="B58" s="140" t="s">
        <v>84</v>
      </c>
      <c r="C58" s="220">
        <v>12</v>
      </c>
      <c r="D58" s="220">
        <v>3</v>
      </c>
      <c r="E58" s="220"/>
      <c r="F58" s="220">
        <v>15</v>
      </c>
      <c r="G58" s="221"/>
      <c r="H58" s="222">
        <f t="shared" si="0"/>
        <v>0.8</v>
      </c>
      <c r="I58" s="223">
        <f t="shared" si="1"/>
        <v>1.887742260256733E-3</v>
      </c>
      <c r="J58" s="221"/>
      <c r="O58" s="221"/>
    </row>
    <row r="59" spans="1:15">
      <c r="A59" s="219">
        <v>56</v>
      </c>
      <c r="B59" s="140" t="s">
        <v>89</v>
      </c>
      <c r="C59" s="220">
        <v>13</v>
      </c>
      <c r="D59" s="220">
        <v>1</v>
      </c>
      <c r="E59" s="220"/>
      <c r="F59" s="220">
        <v>14</v>
      </c>
      <c r="G59" s="221"/>
      <c r="H59" s="222">
        <f t="shared" si="0"/>
        <v>0.9285714285714286</v>
      </c>
      <c r="I59" s="223">
        <f t="shared" si="1"/>
        <v>1.7618927762396174E-3</v>
      </c>
      <c r="J59" s="221"/>
      <c r="O59" s="221"/>
    </row>
    <row r="60" spans="1:15">
      <c r="A60" s="219">
        <v>57</v>
      </c>
      <c r="B60" s="140" t="s">
        <v>20</v>
      </c>
      <c r="C60" s="220">
        <v>7</v>
      </c>
      <c r="D60" s="220">
        <v>7</v>
      </c>
      <c r="E60" s="220"/>
      <c r="F60" s="220">
        <v>14</v>
      </c>
      <c r="G60" s="221"/>
      <c r="H60" s="222">
        <f t="shared" si="0"/>
        <v>0.5</v>
      </c>
      <c r="I60" s="223">
        <f t="shared" si="1"/>
        <v>1.7618927762396174E-3</v>
      </c>
      <c r="J60" s="221"/>
      <c r="O60" s="221"/>
    </row>
    <row r="61" spans="1:15">
      <c r="A61" s="219">
        <v>58</v>
      </c>
      <c r="B61" s="140" t="s">
        <v>71</v>
      </c>
      <c r="C61" s="220">
        <v>6</v>
      </c>
      <c r="D61" s="220">
        <v>7</v>
      </c>
      <c r="E61" s="220"/>
      <c r="F61" s="220">
        <v>13</v>
      </c>
      <c r="G61" s="221"/>
      <c r="H61" s="222">
        <f t="shared" si="0"/>
        <v>0.46153846153846156</v>
      </c>
      <c r="I61" s="223">
        <f t="shared" si="1"/>
        <v>1.6360432922225018E-3</v>
      </c>
      <c r="J61" s="221"/>
      <c r="O61" s="221"/>
    </row>
    <row r="62" spans="1:15">
      <c r="A62" s="219">
        <v>59</v>
      </c>
      <c r="B62" s="231" t="s">
        <v>29</v>
      </c>
      <c r="C62" s="220">
        <v>11</v>
      </c>
      <c r="D62" s="220">
        <v>1</v>
      </c>
      <c r="E62" s="220"/>
      <c r="F62" s="220">
        <v>12</v>
      </c>
      <c r="G62" s="221"/>
      <c r="H62" s="222">
        <f t="shared" si="0"/>
        <v>0.91666666666666663</v>
      </c>
      <c r="I62" s="223">
        <f t="shared" si="1"/>
        <v>1.5101938082053865E-3</v>
      </c>
      <c r="J62" s="221"/>
      <c r="O62" s="221"/>
    </row>
    <row r="63" spans="1:15">
      <c r="A63" s="225">
        <v>60</v>
      </c>
      <c r="B63" s="232" t="s">
        <v>34</v>
      </c>
      <c r="C63" s="227">
        <v>10</v>
      </c>
      <c r="D63" s="233">
        <v>0</v>
      </c>
      <c r="E63" s="227"/>
      <c r="F63" s="227">
        <v>10</v>
      </c>
      <c r="G63" s="228"/>
      <c r="H63" s="229">
        <f t="shared" si="0"/>
        <v>1</v>
      </c>
      <c r="I63" s="230">
        <f t="shared" si="1"/>
        <v>1.2584948401711553E-3</v>
      </c>
      <c r="J63" s="221"/>
      <c r="O63" s="221"/>
    </row>
    <row r="64" spans="1:15">
      <c r="A64" s="219">
        <v>61</v>
      </c>
      <c r="B64" s="140" t="s">
        <v>68</v>
      </c>
      <c r="C64" s="220">
        <v>9</v>
      </c>
      <c r="D64" s="220">
        <v>1</v>
      </c>
      <c r="E64" s="220"/>
      <c r="F64" s="220">
        <v>10</v>
      </c>
      <c r="G64" s="220"/>
      <c r="H64" s="234">
        <f t="shared" si="0"/>
        <v>0.9</v>
      </c>
      <c r="I64" s="235">
        <f t="shared" si="1"/>
        <v>1.2584948401711553E-3</v>
      </c>
      <c r="J64" s="221"/>
      <c r="O64" s="221"/>
    </row>
    <row r="65" spans="1:15">
      <c r="A65" s="219">
        <v>62</v>
      </c>
      <c r="B65" s="140" t="s">
        <v>53</v>
      </c>
      <c r="C65" s="220">
        <v>6</v>
      </c>
      <c r="D65" s="220">
        <v>3</v>
      </c>
      <c r="E65" s="220"/>
      <c r="F65" s="220">
        <v>9</v>
      </c>
      <c r="G65" s="220"/>
      <c r="H65" s="234">
        <f t="shared" si="0"/>
        <v>0.66666666666666663</v>
      </c>
      <c r="I65" s="235">
        <f t="shared" si="1"/>
        <v>1.1326453561540397E-3</v>
      </c>
      <c r="J65" s="221"/>
      <c r="O65" s="221"/>
    </row>
    <row r="66" spans="1:15">
      <c r="A66" s="219">
        <v>63</v>
      </c>
      <c r="B66" s="140" t="s">
        <v>55</v>
      </c>
      <c r="C66" s="220">
        <v>1</v>
      </c>
      <c r="D66" s="220">
        <v>8</v>
      </c>
      <c r="E66" s="220"/>
      <c r="F66" s="220">
        <v>9</v>
      </c>
      <c r="G66" s="220"/>
      <c r="H66" s="234">
        <f t="shared" si="0"/>
        <v>0.1111111111111111</v>
      </c>
      <c r="I66" s="235">
        <f t="shared" si="1"/>
        <v>1.1326453561540397E-3</v>
      </c>
      <c r="J66" s="221"/>
      <c r="O66" s="221"/>
    </row>
    <row r="67" spans="1:15">
      <c r="A67" s="219">
        <v>64</v>
      </c>
      <c r="B67" s="140" t="s">
        <v>70</v>
      </c>
      <c r="C67" s="220">
        <v>3</v>
      </c>
      <c r="D67" s="220">
        <v>6</v>
      </c>
      <c r="E67" s="220"/>
      <c r="F67" s="220">
        <v>9</v>
      </c>
      <c r="G67" s="220"/>
      <c r="H67" s="234">
        <f t="shared" si="0"/>
        <v>0.33333333333333331</v>
      </c>
      <c r="I67" s="235">
        <f t="shared" si="1"/>
        <v>1.1326453561540397E-3</v>
      </c>
      <c r="J67" s="221"/>
      <c r="O67" s="221"/>
    </row>
    <row r="68" spans="1:15">
      <c r="A68" s="219">
        <v>65</v>
      </c>
      <c r="B68" s="231" t="s">
        <v>54</v>
      </c>
      <c r="C68" s="220">
        <v>5</v>
      </c>
      <c r="D68" s="220">
        <v>3</v>
      </c>
      <c r="E68" s="220"/>
      <c r="F68" s="220">
        <v>8</v>
      </c>
      <c r="G68" s="220"/>
      <c r="H68" s="234">
        <f t="shared" ref="H68:H82" si="2">C68/F68</f>
        <v>0.625</v>
      </c>
      <c r="I68" s="235">
        <f t="shared" ref="I68:I82" si="3">F68/F$82</f>
        <v>1.0067958721369243E-3</v>
      </c>
      <c r="J68" s="221"/>
      <c r="O68" s="221"/>
    </row>
    <row r="69" spans="1:15">
      <c r="A69" s="219">
        <v>66</v>
      </c>
      <c r="B69" s="140" t="s">
        <v>28</v>
      </c>
      <c r="C69" s="220">
        <v>7</v>
      </c>
      <c r="D69" s="220">
        <v>1</v>
      </c>
      <c r="E69" s="220"/>
      <c r="F69" s="220">
        <v>8</v>
      </c>
      <c r="G69" s="220"/>
      <c r="H69" s="234">
        <f t="shared" si="2"/>
        <v>0.875</v>
      </c>
      <c r="I69" s="235">
        <f t="shared" si="3"/>
        <v>1.0067958721369243E-3</v>
      </c>
      <c r="J69" s="221"/>
      <c r="O69" s="221"/>
    </row>
    <row r="70" spans="1:15">
      <c r="A70" s="219">
        <v>67</v>
      </c>
      <c r="B70" s="140" t="s">
        <v>23</v>
      </c>
      <c r="C70" s="220">
        <v>3</v>
      </c>
      <c r="D70" s="220">
        <v>5</v>
      </c>
      <c r="E70" s="220"/>
      <c r="F70" s="220">
        <v>8</v>
      </c>
      <c r="G70" s="220"/>
      <c r="H70" s="234">
        <f t="shared" si="2"/>
        <v>0.375</v>
      </c>
      <c r="I70" s="235">
        <f t="shared" si="3"/>
        <v>1.0067958721369243E-3</v>
      </c>
      <c r="J70" s="221"/>
      <c r="O70" s="221"/>
    </row>
    <row r="71" spans="1:15">
      <c r="A71" s="219">
        <v>68</v>
      </c>
      <c r="B71" s="231" t="s">
        <v>51</v>
      </c>
      <c r="C71" s="220">
        <v>3</v>
      </c>
      <c r="D71" s="220">
        <v>5</v>
      </c>
      <c r="E71" s="220"/>
      <c r="F71" s="220">
        <v>8</v>
      </c>
      <c r="G71" s="220"/>
      <c r="H71" s="234">
        <f t="shared" si="2"/>
        <v>0.375</v>
      </c>
      <c r="I71" s="235">
        <f t="shared" si="3"/>
        <v>1.0067958721369243E-3</v>
      </c>
      <c r="J71" s="221"/>
      <c r="O71" s="221"/>
    </row>
    <row r="72" spans="1:15">
      <c r="A72" s="219">
        <v>69</v>
      </c>
      <c r="B72" s="140" t="s">
        <v>74</v>
      </c>
      <c r="C72" s="220">
        <v>1</v>
      </c>
      <c r="D72" s="220">
        <v>5</v>
      </c>
      <c r="E72" s="220"/>
      <c r="F72" s="220">
        <v>6</v>
      </c>
      <c r="G72" s="220"/>
      <c r="H72" s="234">
        <f t="shared" si="2"/>
        <v>0.16666666666666666</v>
      </c>
      <c r="I72" s="235">
        <f t="shared" si="3"/>
        <v>7.5509690410269323E-4</v>
      </c>
      <c r="J72" s="221"/>
      <c r="O72" s="221"/>
    </row>
    <row r="73" spans="1:15">
      <c r="A73" s="225">
        <v>70</v>
      </c>
      <c r="B73" s="226" t="s">
        <v>75</v>
      </c>
      <c r="C73" s="227">
        <v>5</v>
      </c>
      <c r="D73" s="227">
        <v>1</v>
      </c>
      <c r="E73" s="227"/>
      <c r="F73" s="227">
        <v>6</v>
      </c>
      <c r="G73" s="227"/>
      <c r="H73" s="236">
        <f t="shared" si="2"/>
        <v>0.83333333333333337</v>
      </c>
      <c r="I73" s="237">
        <f t="shared" si="3"/>
        <v>7.5509690410269323E-4</v>
      </c>
      <c r="J73" s="221"/>
      <c r="O73" s="221"/>
    </row>
    <row r="74" spans="1:15">
      <c r="A74" s="219">
        <v>71</v>
      </c>
      <c r="B74" s="140" t="s">
        <v>14</v>
      </c>
      <c r="C74" s="220">
        <v>4</v>
      </c>
      <c r="D74" s="220">
        <v>1</v>
      </c>
      <c r="E74" s="220"/>
      <c r="F74" s="220">
        <v>5</v>
      </c>
      <c r="G74" s="221"/>
      <c r="H74" s="222">
        <f t="shared" si="2"/>
        <v>0.8</v>
      </c>
      <c r="I74" s="223">
        <f t="shared" si="3"/>
        <v>6.2924742008557764E-4</v>
      </c>
      <c r="J74" s="221"/>
      <c r="O74" s="221"/>
    </row>
    <row r="75" spans="1:15">
      <c r="A75" s="219">
        <v>72</v>
      </c>
      <c r="B75" s="140" t="s">
        <v>13</v>
      </c>
      <c r="C75" s="220">
        <v>3</v>
      </c>
      <c r="D75" s="220">
        <v>2</v>
      </c>
      <c r="E75" s="220"/>
      <c r="F75" s="220">
        <v>5</v>
      </c>
      <c r="G75" s="221"/>
      <c r="H75" s="222">
        <f t="shared" si="2"/>
        <v>0.6</v>
      </c>
      <c r="I75" s="223">
        <f t="shared" si="3"/>
        <v>6.2924742008557764E-4</v>
      </c>
      <c r="J75" s="221"/>
      <c r="O75" s="221"/>
    </row>
    <row r="76" spans="1:15">
      <c r="A76" s="219">
        <v>73</v>
      </c>
      <c r="B76" s="140" t="s">
        <v>197</v>
      </c>
      <c r="C76" s="220">
        <v>1</v>
      </c>
      <c r="D76" s="220">
        <v>3</v>
      </c>
      <c r="E76" s="220"/>
      <c r="F76" s="220">
        <v>4</v>
      </c>
      <c r="G76" s="221"/>
      <c r="H76" s="222">
        <f t="shared" si="2"/>
        <v>0.25</v>
      </c>
      <c r="I76" s="223">
        <f t="shared" si="3"/>
        <v>5.0339793606846216E-4</v>
      </c>
      <c r="J76" s="221"/>
      <c r="O76" s="221"/>
    </row>
    <row r="77" spans="1:15">
      <c r="A77" s="219">
        <v>74</v>
      </c>
      <c r="B77" s="140" t="s">
        <v>62</v>
      </c>
      <c r="C77" s="220">
        <v>2</v>
      </c>
      <c r="D77" s="220">
        <v>2</v>
      </c>
      <c r="E77" s="220"/>
      <c r="F77" s="220">
        <v>4</v>
      </c>
      <c r="G77" s="221"/>
      <c r="H77" s="222">
        <f t="shared" si="2"/>
        <v>0.5</v>
      </c>
      <c r="I77" s="223">
        <f t="shared" si="3"/>
        <v>5.0339793606846216E-4</v>
      </c>
      <c r="J77" s="221"/>
      <c r="O77" s="221"/>
    </row>
    <row r="78" spans="1:15">
      <c r="A78" s="219">
        <v>75</v>
      </c>
      <c r="B78" s="140" t="s">
        <v>92</v>
      </c>
      <c r="C78" s="220">
        <v>3</v>
      </c>
      <c r="D78" s="238">
        <v>0</v>
      </c>
      <c r="E78" s="220"/>
      <c r="F78" s="220">
        <v>3</v>
      </c>
      <c r="G78" s="221"/>
      <c r="H78" s="222">
        <f t="shared" si="2"/>
        <v>1</v>
      </c>
      <c r="I78" s="223">
        <f t="shared" si="3"/>
        <v>3.7754845205134662E-4</v>
      </c>
      <c r="J78" s="221"/>
      <c r="O78" s="221"/>
    </row>
    <row r="79" spans="1:15">
      <c r="A79" s="219">
        <v>76</v>
      </c>
      <c r="B79" s="140" t="s">
        <v>18</v>
      </c>
      <c r="C79" s="220">
        <v>1</v>
      </c>
      <c r="D79" s="220">
        <v>1</v>
      </c>
      <c r="E79" s="220"/>
      <c r="F79" s="220">
        <v>2</v>
      </c>
      <c r="G79" s="221"/>
      <c r="H79" s="222">
        <f t="shared" si="2"/>
        <v>0.5</v>
      </c>
      <c r="I79" s="223">
        <f t="shared" si="3"/>
        <v>2.5169896803423108E-4</v>
      </c>
      <c r="J79" s="221"/>
      <c r="O79" s="221"/>
    </row>
    <row r="80" spans="1:15">
      <c r="A80" s="219">
        <v>77</v>
      </c>
      <c r="B80" s="231" t="s">
        <v>24</v>
      </c>
      <c r="C80" s="220">
        <v>1</v>
      </c>
      <c r="D80" s="238">
        <v>0</v>
      </c>
      <c r="E80" s="220"/>
      <c r="F80" s="220">
        <v>1</v>
      </c>
      <c r="G80" s="221"/>
      <c r="H80" s="222"/>
      <c r="I80" s="223">
        <f t="shared" si="3"/>
        <v>1.2584948401711554E-4</v>
      </c>
      <c r="J80" s="221"/>
      <c r="O80" s="221"/>
    </row>
    <row r="81" spans="1:16">
      <c r="A81" s="219">
        <v>78</v>
      </c>
      <c r="B81" s="231" t="s">
        <v>21</v>
      </c>
      <c r="C81" s="220">
        <v>1</v>
      </c>
      <c r="D81" s="238">
        <v>0</v>
      </c>
      <c r="E81" s="220"/>
      <c r="F81" s="220">
        <v>1</v>
      </c>
      <c r="G81" s="221"/>
      <c r="H81" s="222"/>
      <c r="I81" s="223">
        <f t="shared" si="3"/>
        <v>1.2584948401711554E-4</v>
      </c>
      <c r="J81" s="221"/>
      <c r="O81" s="239"/>
    </row>
    <row r="82" spans="1:16" ht="13.5" thickBot="1">
      <c r="A82" s="240"/>
      <c r="B82" s="122" t="s">
        <v>94</v>
      </c>
      <c r="C82" s="241">
        <v>5580</v>
      </c>
      <c r="D82" s="241">
        <v>2366</v>
      </c>
      <c r="E82" s="241"/>
      <c r="F82" s="241">
        <v>7946</v>
      </c>
      <c r="G82" s="242"/>
      <c r="H82" s="243">
        <f t="shared" si="2"/>
        <v>0.70224012081550469</v>
      </c>
      <c r="I82" s="244">
        <f t="shared" si="3"/>
        <v>1</v>
      </c>
      <c r="J82" s="239"/>
      <c r="O82" s="239"/>
    </row>
    <row r="83" spans="1:16">
      <c r="A83" s="118" t="s">
        <v>132</v>
      </c>
      <c r="B83" s="127"/>
      <c r="C83" s="245"/>
      <c r="D83" s="245"/>
      <c r="E83" s="245"/>
      <c r="F83" s="245"/>
      <c r="G83" s="239"/>
      <c r="H83" s="222"/>
      <c r="I83" s="223"/>
      <c r="J83" s="239"/>
      <c r="L83" s="205"/>
      <c r="M83" s="205"/>
      <c r="N83" s="205"/>
      <c r="O83" s="205"/>
    </row>
    <row r="84" spans="1:16">
      <c r="A84" s="218" t="s">
        <v>213</v>
      </c>
      <c r="C84" s="239"/>
      <c r="D84" s="239"/>
      <c r="E84" s="239"/>
      <c r="F84" s="239"/>
      <c r="G84" s="239"/>
      <c r="H84" s="246"/>
      <c r="I84" s="247"/>
      <c r="J84" s="239"/>
      <c r="O84" s="239"/>
    </row>
    <row r="85" spans="1:16" s="218" customFormat="1">
      <c r="A85" s="218" t="s">
        <v>214</v>
      </c>
      <c r="C85" s="248"/>
      <c r="D85" s="248"/>
      <c r="E85" s="248"/>
      <c r="F85" s="248"/>
      <c r="G85" s="248"/>
      <c r="H85" s="248"/>
      <c r="I85" s="249"/>
      <c r="J85" s="248"/>
      <c r="K85" s="248"/>
      <c r="L85" s="248"/>
      <c r="M85" s="248"/>
      <c r="N85" s="248"/>
      <c r="O85" s="248"/>
      <c r="P85" s="250"/>
    </row>
    <row r="86" spans="1:16">
      <c r="A86" s="251" t="s">
        <v>215</v>
      </c>
      <c r="I86" s="249"/>
    </row>
    <row r="87" spans="1:16">
      <c r="C87" s="248"/>
      <c r="I87" s="249"/>
    </row>
    <row r="88" spans="1:16">
      <c r="I88" s="249"/>
    </row>
    <row r="89" spans="1:16" ht="15">
      <c r="B89" s="253"/>
      <c r="C89" s="253"/>
      <c r="D89" s="253"/>
      <c r="E89" s="253"/>
      <c r="F89" s="253"/>
      <c r="I89" s="249"/>
    </row>
    <row r="90" spans="1:16" ht="15">
      <c r="B90" s="253"/>
      <c r="C90" s="253"/>
      <c r="D90" s="253"/>
      <c r="E90" s="253"/>
      <c r="F90" s="253"/>
      <c r="I90" s="249"/>
    </row>
    <row r="91" spans="1:16" ht="15">
      <c r="B91" s="253"/>
      <c r="C91" s="253"/>
      <c r="D91" s="253"/>
      <c r="E91" s="253"/>
      <c r="F91" s="253"/>
      <c r="I91" s="249"/>
    </row>
    <row r="92" spans="1:16" ht="15">
      <c r="B92" s="254"/>
      <c r="I92" s="249"/>
    </row>
    <row r="93" spans="1:16" ht="15">
      <c r="B93" s="254"/>
      <c r="C93" s="255"/>
      <c r="D93" s="255"/>
      <c r="E93" s="255"/>
      <c r="F93" s="255"/>
      <c r="I93" s="249"/>
    </row>
    <row r="94" spans="1:16" ht="15">
      <c r="B94" s="254"/>
      <c r="C94" s="255"/>
      <c r="D94" s="255"/>
      <c r="E94" s="255"/>
      <c r="F94" s="255"/>
      <c r="I94" s="249"/>
    </row>
    <row r="95" spans="1:16" ht="15">
      <c r="B95" s="254"/>
      <c r="C95" s="255"/>
      <c r="D95" s="255"/>
      <c r="E95" s="255"/>
      <c r="F95" s="255"/>
      <c r="I95" s="249"/>
    </row>
    <row r="96" spans="1:16" ht="15">
      <c r="B96" s="254"/>
      <c r="C96" s="255"/>
      <c r="D96" s="255"/>
      <c r="E96" s="255"/>
      <c r="F96" s="255"/>
      <c r="I96" s="249"/>
    </row>
    <row r="97" spans="2:9" ht="15">
      <c r="B97" s="254"/>
      <c r="C97" s="255"/>
      <c r="D97" s="255"/>
      <c r="E97" s="255"/>
      <c r="F97" s="255"/>
      <c r="I97" s="249"/>
    </row>
    <row r="98" spans="2:9" ht="15">
      <c r="B98" s="254"/>
      <c r="C98" s="255"/>
      <c r="D98" s="255"/>
      <c r="E98" s="255"/>
      <c r="F98" s="255"/>
      <c r="I98" s="249"/>
    </row>
    <row r="99" spans="2:9" ht="15">
      <c r="B99" s="254"/>
      <c r="C99" s="255"/>
      <c r="D99" s="255"/>
      <c r="E99" s="255"/>
      <c r="F99" s="255"/>
      <c r="I99" s="249"/>
    </row>
    <row r="100" spans="2:9" ht="15">
      <c r="B100" s="254"/>
      <c r="C100" s="255"/>
      <c r="D100" s="255"/>
      <c r="E100" s="255"/>
      <c r="F100" s="255"/>
      <c r="I100" s="249"/>
    </row>
    <row r="101" spans="2:9" ht="15">
      <c r="B101" s="254"/>
      <c r="C101" s="255"/>
      <c r="D101" s="255"/>
      <c r="E101" s="255"/>
      <c r="F101" s="255"/>
      <c r="I101" s="249"/>
    </row>
    <row r="102" spans="2:9" ht="15">
      <c r="B102" s="254"/>
      <c r="C102" s="255"/>
      <c r="D102" s="255"/>
      <c r="E102" s="255"/>
      <c r="F102" s="255"/>
      <c r="I102" s="249"/>
    </row>
    <row r="103" spans="2:9" ht="15">
      <c r="B103" s="254"/>
      <c r="C103" s="255"/>
      <c r="D103" s="255"/>
      <c r="E103" s="255"/>
      <c r="F103" s="255"/>
      <c r="I103" s="249"/>
    </row>
    <row r="104" spans="2:9" ht="15">
      <c r="B104" s="254"/>
      <c r="C104" s="255"/>
      <c r="D104" s="255"/>
      <c r="E104" s="255"/>
      <c r="F104" s="255"/>
      <c r="I104" s="249"/>
    </row>
    <row r="105" spans="2:9" ht="15">
      <c r="B105" s="254"/>
      <c r="C105" s="255"/>
      <c r="D105" s="255"/>
      <c r="E105" s="255"/>
      <c r="F105" s="255"/>
      <c r="I105" s="249"/>
    </row>
    <row r="106" spans="2:9" ht="15">
      <c r="B106" s="254"/>
      <c r="C106" s="255"/>
      <c r="D106" s="255"/>
      <c r="E106" s="255"/>
      <c r="F106" s="255"/>
      <c r="I106" s="249"/>
    </row>
    <row r="107" spans="2:9" ht="15">
      <c r="B107" s="254"/>
      <c r="C107" s="255"/>
      <c r="D107" s="255"/>
      <c r="E107" s="255"/>
      <c r="F107" s="255"/>
      <c r="I107" s="249"/>
    </row>
    <row r="108" spans="2:9" ht="15">
      <c r="B108" s="254"/>
      <c r="C108" s="255"/>
      <c r="D108" s="255"/>
      <c r="E108" s="255"/>
      <c r="F108" s="255"/>
      <c r="I108" s="249"/>
    </row>
    <row r="109" spans="2:9" ht="15">
      <c r="B109" s="254"/>
      <c r="C109" s="255"/>
      <c r="D109" s="255"/>
      <c r="E109" s="255"/>
      <c r="F109" s="255"/>
      <c r="I109" s="249"/>
    </row>
    <row r="110" spans="2:9" ht="15">
      <c r="B110" s="254"/>
      <c r="C110" s="255"/>
      <c r="D110" s="255"/>
      <c r="E110" s="255"/>
      <c r="F110" s="255"/>
      <c r="I110" s="249"/>
    </row>
    <row r="111" spans="2:9" ht="15">
      <c r="B111" s="254"/>
      <c r="C111" s="255"/>
      <c r="D111" s="255"/>
      <c r="E111" s="255"/>
      <c r="F111" s="255"/>
      <c r="I111" s="249"/>
    </row>
    <row r="112" spans="2:9" ht="15">
      <c r="B112" s="254"/>
      <c r="C112" s="255"/>
      <c r="D112" s="255"/>
      <c r="E112" s="255"/>
      <c r="F112" s="255"/>
      <c r="I112" s="249"/>
    </row>
    <row r="113" spans="2:9" ht="15">
      <c r="B113" s="254"/>
      <c r="C113" s="255"/>
      <c r="D113" s="255"/>
      <c r="E113" s="255"/>
      <c r="F113" s="255"/>
      <c r="I113" s="249"/>
    </row>
    <row r="114" spans="2:9" ht="15">
      <c r="B114" s="254"/>
      <c r="C114" s="255"/>
      <c r="D114" s="255"/>
      <c r="E114" s="255"/>
      <c r="F114" s="255"/>
      <c r="I114" s="249"/>
    </row>
    <row r="115" spans="2:9" ht="15">
      <c r="B115" s="254"/>
      <c r="C115" s="255"/>
      <c r="D115" s="255"/>
      <c r="E115" s="255"/>
      <c r="F115" s="255"/>
      <c r="I115" s="249"/>
    </row>
    <row r="116" spans="2:9" ht="15">
      <c r="B116" s="254"/>
      <c r="C116" s="255"/>
      <c r="D116" s="255"/>
      <c r="E116" s="255"/>
      <c r="F116" s="255"/>
      <c r="I116" s="249"/>
    </row>
    <row r="117" spans="2:9" ht="15">
      <c r="B117" s="254"/>
      <c r="C117" s="255"/>
      <c r="D117" s="255"/>
      <c r="E117" s="255"/>
      <c r="F117" s="255"/>
      <c r="I117" s="249"/>
    </row>
    <row r="118" spans="2:9" ht="15">
      <c r="B118" s="254"/>
      <c r="C118" s="255"/>
      <c r="D118" s="255"/>
      <c r="E118" s="255"/>
      <c r="F118" s="255"/>
      <c r="I118" s="249"/>
    </row>
    <row r="119" spans="2:9" ht="15">
      <c r="B119" s="254"/>
      <c r="C119" s="255"/>
      <c r="D119" s="255"/>
      <c r="E119" s="255"/>
      <c r="F119" s="255"/>
      <c r="I119" s="249"/>
    </row>
    <row r="120" spans="2:9" ht="15">
      <c r="B120" s="254"/>
      <c r="C120" s="255"/>
      <c r="D120" s="255"/>
      <c r="E120" s="255"/>
      <c r="F120" s="255"/>
      <c r="I120" s="249"/>
    </row>
    <row r="121" spans="2:9" ht="15">
      <c r="B121" s="254"/>
      <c r="C121" s="255"/>
      <c r="D121" s="255"/>
      <c r="E121" s="255"/>
      <c r="F121" s="255"/>
      <c r="I121" s="249"/>
    </row>
    <row r="122" spans="2:9" ht="15">
      <c r="B122" s="254"/>
      <c r="C122" s="255"/>
      <c r="D122" s="255"/>
      <c r="E122" s="255"/>
      <c r="F122" s="255"/>
      <c r="I122" s="249"/>
    </row>
    <row r="123" spans="2:9" ht="15">
      <c r="B123" s="254"/>
      <c r="C123" s="255"/>
      <c r="D123" s="255"/>
      <c r="E123" s="255"/>
      <c r="F123" s="255"/>
      <c r="I123" s="249"/>
    </row>
    <row r="124" spans="2:9" ht="15">
      <c r="B124" s="254"/>
      <c r="C124" s="255"/>
      <c r="D124" s="255"/>
      <c r="E124" s="255"/>
      <c r="F124" s="255"/>
      <c r="I124" s="249"/>
    </row>
    <row r="125" spans="2:9" ht="15">
      <c r="B125" s="254"/>
      <c r="C125" s="255"/>
      <c r="D125" s="255"/>
      <c r="E125" s="255"/>
      <c r="F125" s="255"/>
      <c r="I125" s="249"/>
    </row>
    <row r="126" spans="2:9" ht="15">
      <c r="B126" s="254"/>
      <c r="C126" s="255"/>
      <c r="D126" s="255"/>
      <c r="E126" s="255"/>
      <c r="F126" s="255"/>
      <c r="I126" s="249"/>
    </row>
    <row r="127" spans="2:9" ht="15">
      <c r="B127" s="254"/>
      <c r="C127" s="255"/>
      <c r="D127" s="255"/>
      <c r="E127" s="255"/>
      <c r="F127" s="255"/>
      <c r="I127" s="249"/>
    </row>
    <row r="128" spans="2:9" ht="15">
      <c r="B128" s="254"/>
      <c r="C128" s="255"/>
      <c r="D128" s="255"/>
      <c r="E128" s="255"/>
      <c r="F128" s="255"/>
      <c r="H128" s="249"/>
      <c r="I128" s="249"/>
    </row>
    <row r="129" spans="2:8" ht="15">
      <c r="B129" s="254"/>
      <c r="C129" s="255"/>
      <c r="D129" s="255"/>
      <c r="E129" s="255"/>
      <c r="F129" s="255"/>
      <c r="H129" s="249"/>
    </row>
    <row r="130" spans="2:8" ht="15">
      <c r="B130" s="254"/>
      <c r="C130" s="255"/>
      <c r="D130" s="255"/>
      <c r="E130" s="255"/>
      <c r="F130" s="255"/>
      <c r="H130" s="249"/>
    </row>
    <row r="131" spans="2:8" ht="15">
      <c r="B131" s="254"/>
      <c r="C131" s="255"/>
      <c r="D131" s="255"/>
      <c r="E131" s="255"/>
      <c r="F131" s="255"/>
      <c r="H131" s="249"/>
    </row>
    <row r="132" spans="2:8" ht="15">
      <c r="B132" s="254"/>
      <c r="C132" s="255"/>
      <c r="D132" s="255"/>
      <c r="E132" s="255"/>
      <c r="F132" s="255"/>
      <c r="H132" s="249"/>
    </row>
    <row r="133" spans="2:8" ht="15">
      <c r="B133" s="254"/>
      <c r="C133" s="255"/>
      <c r="D133" s="255"/>
      <c r="E133" s="255"/>
      <c r="F133" s="255"/>
      <c r="H133" s="249"/>
    </row>
    <row r="134" spans="2:8" ht="15">
      <c r="B134" s="254"/>
      <c r="C134" s="255"/>
      <c r="D134" s="255"/>
      <c r="E134" s="255"/>
      <c r="F134" s="255"/>
      <c r="H134" s="249"/>
    </row>
    <row r="135" spans="2:8" ht="15">
      <c r="B135" s="254"/>
      <c r="C135" s="255"/>
      <c r="D135" s="255"/>
      <c r="E135" s="255"/>
      <c r="F135" s="255"/>
      <c r="H135" s="249"/>
    </row>
    <row r="136" spans="2:8" ht="15">
      <c r="B136" s="254"/>
      <c r="C136" s="255"/>
      <c r="D136" s="255"/>
      <c r="E136" s="255"/>
      <c r="F136" s="255"/>
      <c r="H136" s="249"/>
    </row>
    <row r="137" spans="2:8" ht="15">
      <c r="B137" s="254"/>
      <c r="C137" s="255"/>
      <c r="D137" s="255"/>
      <c r="E137" s="255"/>
      <c r="F137" s="255"/>
      <c r="H137" s="249"/>
    </row>
    <row r="138" spans="2:8" ht="15">
      <c r="B138" s="254"/>
      <c r="C138" s="255"/>
      <c r="D138" s="255"/>
      <c r="E138" s="255"/>
      <c r="F138" s="255"/>
      <c r="H138" s="249"/>
    </row>
    <row r="139" spans="2:8" ht="15">
      <c r="B139" s="254"/>
      <c r="C139" s="255"/>
      <c r="D139" s="255"/>
      <c r="E139" s="255"/>
      <c r="F139" s="255"/>
      <c r="H139" s="249"/>
    </row>
    <row r="140" spans="2:8" ht="15">
      <c r="B140" s="254"/>
      <c r="C140" s="255"/>
      <c r="D140" s="255"/>
      <c r="E140" s="255"/>
      <c r="F140" s="255"/>
      <c r="H140" s="249"/>
    </row>
    <row r="141" spans="2:8" ht="15">
      <c r="B141" s="254"/>
      <c r="C141" s="255"/>
      <c r="D141" s="255"/>
      <c r="E141" s="255"/>
      <c r="F141" s="255"/>
      <c r="H141" s="249"/>
    </row>
    <row r="142" spans="2:8" ht="15">
      <c r="B142" s="254"/>
      <c r="C142" s="255"/>
      <c r="D142" s="255"/>
      <c r="E142" s="255"/>
      <c r="F142" s="255"/>
      <c r="H142" s="249"/>
    </row>
    <row r="143" spans="2:8" ht="15">
      <c r="B143" s="254"/>
      <c r="C143" s="255"/>
      <c r="D143" s="255"/>
      <c r="E143" s="255"/>
      <c r="F143" s="255"/>
      <c r="H143" s="249"/>
    </row>
    <row r="144" spans="2:8" ht="15">
      <c r="B144" s="254"/>
      <c r="C144" s="255"/>
      <c r="D144" s="255"/>
      <c r="E144" s="255"/>
      <c r="F144" s="255"/>
      <c r="H144" s="249"/>
    </row>
    <row r="145" spans="2:8" ht="15">
      <c r="B145" s="254"/>
      <c r="C145" s="255"/>
      <c r="D145" s="255"/>
      <c r="E145" s="255"/>
      <c r="F145" s="255"/>
      <c r="H145" s="249"/>
    </row>
    <row r="146" spans="2:8" ht="15">
      <c r="B146" s="254"/>
      <c r="C146" s="255"/>
      <c r="D146" s="255"/>
      <c r="E146" s="255"/>
      <c r="F146" s="255"/>
      <c r="H146" s="249"/>
    </row>
    <row r="147" spans="2:8" ht="15">
      <c r="B147" s="254"/>
      <c r="C147" s="255"/>
      <c r="D147" s="255"/>
      <c r="E147" s="255"/>
      <c r="F147" s="255"/>
      <c r="H147" s="249"/>
    </row>
    <row r="148" spans="2:8" ht="15">
      <c r="B148" s="254"/>
      <c r="C148" s="255"/>
      <c r="D148" s="255"/>
      <c r="E148" s="255"/>
      <c r="F148" s="255"/>
      <c r="H148" s="249"/>
    </row>
    <row r="149" spans="2:8" ht="15">
      <c r="B149" s="254"/>
      <c r="C149" s="255"/>
      <c r="D149" s="255"/>
      <c r="E149" s="255"/>
      <c r="F149" s="255"/>
      <c r="H149" s="249"/>
    </row>
    <row r="150" spans="2:8" ht="15">
      <c r="B150" s="254"/>
      <c r="C150" s="255"/>
      <c r="D150" s="255"/>
      <c r="E150" s="255"/>
      <c r="F150" s="255"/>
      <c r="H150" s="249"/>
    </row>
    <row r="151" spans="2:8" ht="15">
      <c r="B151" s="254"/>
      <c r="C151" s="255"/>
      <c r="D151" s="255"/>
      <c r="E151" s="255"/>
      <c r="F151" s="255"/>
      <c r="H151" s="249"/>
    </row>
    <row r="152" spans="2:8" ht="15">
      <c r="B152" s="254"/>
      <c r="C152" s="255"/>
      <c r="D152" s="255"/>
      <c r="E152" s="255"/>
      <c r="F152" s="255"/>
      <c r="H152" s="249"/>
    </row>
    <row r="153" spans="2:8" ht="15">
      <c r="B153" s="254"/>
      <c r="C153" s="255"/>
      <c r="D153" s="255"/>
      <c r="E153" s="255"/>
      <c r="F153" s="255"/>
      <c r="H153" s="249"/>
    </row>
    <row r="154" spans="2:8" ht="15">
      <c r="B154" s="254"/>
      <c r="C154" s="255"/>
      <c r="D154" s="255"/>
      <c r="E154" s="255"/>
      <c r="F154" s="255"/>
      <c r="H154" s="249"/>
    </row>
    <row r="155" spans="2:8" ht="15">
      <c r="B155" s="254"/>
      <c r="C155" s="255"/>
      <c r="D155" s="255"/>
      <c r="E155" s="255"/>
      <c r="F155" s="255"/>
      <c r="H155" s="249"/>
    </row>
    <row r="156" spans="2:8" ht="15">
      <c r="B156" s="254"/>
      <c r="C156" s="255"/>
      <c r="D156" s="255"/>
      <c r="E156" s="255"/>
      <c r="F156" s="255"/>
      <c r="H156" s="249"/>
    </row>
    <row r="157" spans="2:8" ht="15">
      <c r="B157" s="254"/>
      <c r="C157" s="255"/>
      <c r="D157" s="255"/>
      <c r="E157" s="255"/>
      <c r="F157" s="255"/>
      <c r="H157" s="249"/>
    </row>
    <row r="158" spans="2:8" ht="15">
      <c r="B158" s="254"/>
      <c r="C158" s="255"/>
      <c r="D158" s="255"/>
      <c r="E158" s="255"/>
      <c r="F158" s="255"/>
      <c r="H158" s="249"/>
    </row>
    <row r="159" spans="2:8" ht="15">
      <c r="B159" s="254"/>
      <c r="C159" s="255"/>
      <c r="D159" s="255"/>
      <c r="E159" s="255"/>
      <c r="F159" s="255"/>
      <c r="H159" s="249"/>
    </row>
    <row r="160" spans="2:8" ht="15">
      <c r="B160" s="254"/>
      <c r="C160" s="255"/>
      <c r="D160" s="255"/>
      <c r="E160" s="255"/>
      <c r="F160" s="255"/>
    </row>
    <row r="161" spans="2:6" ht="15">
      <c r="B161" s="254"/>
      <c r="C161" s="255"/>
      <c r="D161" s="255"/>
      <c r="E161" s="255"/>
      <c r="F161" s="255"/>
    </row>
    <row r="162" spans="2:6" ht="15">
      <c r="B162" s="254"/>
      <c r="C162" s="255"/>
      <c r="D162" s="255"/>
      <c r="E162" s="255"/>
      <c r="F162" s="255"/>
    </row>
    <row r="163" spans="2:6" ht="15">
      <c r="B163" s="254"/>
      <c r="C163" s="255"/>
      <c r="D163" s="255"/>
      <c r="E163" s="255"/>
      <c r="F163" s="255"/>
    </row>
    <row r="164" spans="2:6" ht="15">
      <c r="B164" s="254"/>
      <c r="C164" s="255"/>
      <c r="D164" s="255"/>
      <c r="E164" s="255"/>
      <c r="F164" s="255"/>
    </row>
    <row r="165" spans="2:6" ht="15">
      <c r="B165" s="254"/>
      <c r="C165" s="255"/>
      <c r="D165" s="255"/>
      <c r="E165" s="255"/>
      <c r="F165" s="255"/>
    </row>
    <row r="166" spans="2:6" ht="15">
      <c r="B166" s="254"/>
      <c r="C166" s="255"/>
      <c r="D166" s="255"/>
      <c r="E166" s="255"/>
      <c r="F166" s="255"/>
    </row>
    <row r="167" spans="2:6" ht="15">
      <c r="B167" s="254"/>
      <c r="C167" s="255"/>
      <c r="D167" s="255"/>
      <c r="E167" s="255"/>
      <c r="F167" s="255"/>
    </row>
    <row r="168" spans="2:6" ht="15">
      <c r="B168" s="254"/>
      <c r="C168" s="255"/>
      <c r="D168" s="255"/>
      <c r="E168" s="255"/>
      <c r="F168" s="255"/>
    </row>
    <row r="169" spans="2:6" ht="15">
      <c r="B169" s="254"/>
      <c r="C169" s="255"/>
      <c r="D169" s="255"/>
      <c r="E169" s="255"/>
      <c r="F169" s="255"/>
    </row>
    <row r="170" spans="2:6" ht="15">
      <c r="B170" s="254"/>
      <c r="C170" s="255"/>
      <c r="D170" s="255"/>
      <c r="E170" s="255"/>
      <c r="F170" s="255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2020-10-26T11:31:38Z</dcterms:created>
  <dcterms:modified xsi:type="dcterms:W3CDTF">2020-10-26T11:32:12Z</dcterms:modified>
</cp:coreProperties>
</file>